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520" windowHeight="8600" activeTab="0"/>
  </bookViews>
  <sheets>
    <sheet name="Sheet1" sheetId="1" r:id="rId1"/>
    <sheet name="Sheet2" sheetId="2" r:id="rId2"/>
  </sheets>
  <definedNames>
    <definedName name="Method">'Sheet1'!#REF!</definedName>
    <definedName name="_xlnm.Print_Area" localSheetId="0">'Sheet1'!$A$2:$G$123</definedName>
  </definedNames>
  <calcPr fullCalcOnLoad="1"/>
</workbook>
</file>

<file path=xl/comments1.xml><?xml version="1.0" encoding="utf-8"?>
<comments xmlns="http://schemas.openxmlformats.org/spreadsheetml/2006/main">
  <authors>
    <author>Owner</author>
  </authors>
  <commentList>
    <comment ref="C193" authorId="0">
      <text>
        <r>
          <rPr>
            <b/>
            <sz val="9"/>
            <rFont val="Tahoma"/>
            <family val="2"/>
          </rPr>
          <t>Owner:</t>
        </r>
        <r>
          <rPr>
            <sz val="9"/>
            <rFont val="Tahoma"/>
            <family val="2"/>
          </rPr>
          <t xml:space="preserve">
Changed all of these to say "reporting period"</t>
        </r>
      </text>
    </comment>
    <comment ref="B4" authorId="0">
      <text>
        <r>
          <rPr>
            <b/>
            <sz val="9"/>
            <rFont val="Tahoma"/>
            <family val="2"/>
          </rPr>
          <t>Owner:</t>
        </r>
        <r>
          <rPr>
            <sz val="9"/>
            <rFont val="Tahoma"/>
            <family val="2"/>
          </rPr>
          <t xml:space="preserve">
NEED TO VERIFY THE NUMBER OF BUSINESS HOURS/DAYS TO USE. INCLUDE HOLIDAYS?</t>
        </r>
      </text>
    </comment>
  </commentList>
</comments>
</file>

<file path=xl/sharedStrings.xml><?xml version="1.0" encoding="utf-8"?>
<sst xmlns="http://schemas.openxmlformats.org/spreadsheetml/2006/main" count="93" uniqueCount="75">
  <si>
    <t>Overhead Rate (%)</t>
  </si>
  <si>
    <t>FTE Calculation</t>
  </si>
  <si>
    <t>Assistant Clerk</t>
  </si>
  <si>
    <t>Head Clerk</t>
  </si>
  <si>
    <t>Supplies and Services</t>
  </si>
  <si>
    <t>Mailing costs</t>
  </si>
  <si>
    <t>Supplies (CDs, DVDs, USB sticks, etc.)</t>
  </si>
  <si>
    <t>Other (specify):</t>
  </si>
  <si>
    <t>Supply/Service</t>
  </si>
  <si>
    <t>Assumptions</t>
  </si>
  <si>
    <t>Number of FTEs</t>
  </si>
  <si>
    <t>Percent of FTE dedicated to responding to public records requests</t>
  </si>
  <si>
    <t>Total FTEs dedicated to responding to public records requests</t>
  </si>
  <si>
    <t>Recurring software licensing</t>
  </si>
  <si>
    <t>Clerk 1</t>
  </si>
  <si>
    <t>Other professional services (non-litigation related)</t>
  </si>
  <si>
    <t>Total</t>
  </si>
  <si>
    <t>Grand Total Costs</t>
  </si>
  <si>
    <t>Subpart of the Agency</t>
  </si>
  <si>
    <t>Public Works Department</t>
  </si>
  <si>
    <t>HOURS</t>
  </si>
  <si>
    <t>PERCENTAGE</t>
  </si>
  <si>
    <t>Estimated Total Wages of Staff including Benefits</t>
  </si>
  <si>
    <t>Estimated Average Wages of involved Staff including Benefits</t>
  </si>
  <si>
    <t>Base Wages Plus Benefits</t>
  </si>
  <si>
    <t>Use the section below to estimate the cost of the supplies and services related to responding to public records requests. Use remaining rows for additional costs as necessary.</t>
  </si>
  <si>
    <t>If you select "Percentage" method, enter the percent as a fraction in column D. 
For example, for 3%, enter 0.03.</t>
  </si>
  <si>
    <t>Start</t>
  </si>
  <si>
    <t>End</t>
  </si>
  <si>
    <t>Position/Role/Title</t>
  </si>
  <si>
    <t xml:space="preserve">Choose Method:
</t>
  </si>
  <si>
    <t>External services (e.g., printing services, large format printing)</t>
  </si>
  <si>
    <t>Attorney Review/advice (non-litigation related)</t>
  </si>
  <si>
    <t>Attorney Fees for agency attorney (litigation related)</t>
  </si>
  <si>
    <t>Othe costs for agency representation (e.g. production of documents, purchasing deposition transcripts, etc.)</t>
  </si>
  <si>
    <t>Settlement amounts</t>
  </si>
  <si>
    <t>Per diem penalties awarded by Court</t>
  </si>
  <si>
    <t>Attorney fees (for requestor's attorney) awarded by Court</t>
  </si>
  <si>
    <t>Costs (for requestor's litigation) awarded by Court</t>
  </si>
  <si>
    <t>Legal Costs - Non-Litigation</t>
  </si>
  <si>
    <t>Legal Costs - Litigation Related</t>
  </si>
  <si>
    <t>Legal Costs Non-Litigation</t>
  </si>
  <si>
    <t>Legal Costs Litigation-Related</t>
  </si>
  <si>
    <t>Reporting Period</t>
  </si>
  <si>
    <t>Name of Agency</t>
  </si>
  <si>
    <r>
      <t xml:space="preserve">Select method from drop-down menu by clicking on the yellow highlighted cell to the left, and then click on the arrow.
</t>
    </r>
    <r>
      <rPr>
        <sz val="11"/>
        <color indexed="10"/>
        <rFont val="Calibri"/>
        <family val="2"/>
      </rPr>
      <t>Drop down menu should include two options - Hours or Percentage</t>
    </r>
  </si>
  <si>
    <t>Total Cost</t>
  </si>
  <si>
    <t>Use the section below to estimate the legal costs associated with PRA-related litigation.</t>
  </si>
  <si>
    <t>Agency Staff Costs - Litigation Related</t>
  </si>
  <si>
    <t>Public Records Designated Staff - Time/costs associated with responding to public records requests</t>
  </si>
  <si>
    <t>Non-Designated Staff - Time/costs associated with responding to public records requests</t>
  </si>
  <si>
    <t>Agency Staff Costs Non-Litigation (designated and non-designated)</t>
  </si>
  <si>
    <t>Agency Staff Costs Litigation-Related</t>
  </si>
  <si>
    <t xml:space="preserve">Use the section below to estimate the costs associated with staff designated to respond to public records requests. This includes Public Records Officers (PROs) and other staff whose primary duties as set forth in their job description specifically include responding to public records requests. Enter the position/role/title and the associated base wages and benefits per FTE. The number of FTEs is entered in Column D and the percent of their time spent on public records requests in Column E. The worksheet will apply the assumed overhead rate and will auto-generate the total cost in Column G. 
Insert more rows if needed and copy the formulas in columns D through G. You can also contact us at JLARC (JLARCPublicRecordsStudy@leg.wa.gov or (360) 786-5171.) if you need help expanding this spreadsheet. </t>
  </si>
  <si>
    <t xml:space="preserve">Use the section below to estimate the cost of staff resources associated with PRA litigation. Two methods are provided
(1) estimate the number of staff hours contributed to PRA-related litigation (select "Hours" in the drop-down option in cell C68), or
(2) estimate the percentage of total staff time that was spent on PRA-related litigation (select "Percentage" in the drop-down option in cell C68). 
The worksheet will apply the assumed overhead rate to generate the total cost in Column E.
Insert more rows if needed and copy the formulas in column E. </t>
  </si>
  <si>
    <t xml:space="preserve">Use the section below to estimate the cost of staff for whom responding to public records requests is not one of their primary job duties in their job description. Considering the last full year of requests that required coordination with other subparts of your agency, name the involved subparts and use one of two methods to estimate the cost of these staff: 
(1) estimate the number of hours contributed to responding to PRA requests (select "Hours" in the drop-down option in cell C41), or
(2) estimate the percentage of total time that was spent on responding to PRA requests by specific subpart of your agency (select "Percentage" in the drop-down option in cell C41). 
The worksheet will apply the assumed overhead rate to generate the total cost in Column E.
Insert more rows if needed and copy the formulas in column E. </t>
  </si>
  <si>
    <t>Percentage</t>
  </si>
  <si>
    <t>Subpart of the agency</t>
  </si>
  <si>
    <t>Administration</t>
  </si>
  <si>
    <t>Planning</t>
  </si>
  <si>
    <t>Estimated Percentage of Total Time Spent on Public Records Litigation in the reporting period</t>
  </si>
  <si>
    <t>Estimated Total Hours Spent on Public Records Requests in the reporting period</t>
  </si>
  <si>
    <t>Estimated Percentage of Total Time Spent on Public Records Requests in the reporting period</t>
  </si>
  <si>
    <t>Estimated Total Hours Spent on Public Records Litigation in the reporting period</t>
  </si>
  <si>
    <t>Total Cost in Reporting Period</t>
  </si>
  <si>
    <t>Total Cost in 
Reporting Period</t>
  </si>
  <si>
    <t>Total Cost (with Overhead) for the Reporting Period (January 1, 2018 through December 31, 2018)</t>
  </si>
  <si>
    <t>Total Cost (with Overhead) for the Reporting Period (January 1, 2018-December 31, 2018)</t>
  </si>
  <si>
    <t>Hours</t>
  </si>
  <si>
    <t>Enter overhead rate for your agency (if your agency has established an overhead rate)</t>
  </si>
  <si>
    <t>Total Cost (with Overhead) for the Reporting Period (January, 1 2018-December 31, 2018)</t>
  </si>
  <si>
    <r>
      <t xml:space="preserve">USE THIS WORKSHEET TO CALCULATE COSTS FOR METRICS 11 AND 13
</t>
    </r>
    <r>
      <rPr>
        <b/>
        <u val="single"/>
        <sz val="16"/>
        <color indexed="10"/>
        <rFont val="Calibri"/>
        <family val="2"/>
      </rPr>
      <t>DO NOT</t>
    </r>
    <r>
      <rPr>
        <b/>
        <sz val="16"/>
        <color indexed="10"/>
        <rFont val="Calibri"/>
        <family val="2"/>
      </rPr>
      <t xml:space="preserve"> USE THIS WORKSHEET TO DETERMINE IF YOUR AGENCY HAS MET THE $100,000 REPORTING THRESHOLD</t>
    </r>
  </si>
  <si>
    <r>
      <t xml:space="preserve">When reporting total costs for Metric 11, use this number
</t>
    </r>
    <r>
      <rPr>
        <i/>
        <sz val="11"/>
        <color indexed="8"/>
        <rFont val="Calibri"/>
        <family val="2"/>
      </rPr>
      <t>(This is the total of non-litigation agency staff costs, legal costs and supplies and services)</t>
    </r>
  </si>
  <si>
    <r>
      <t xml:space="preserve">When reporting total costs for Metric 13, use this number
</t>
    </r>
    <r>
      <rPr>
        <i/>
        <sz val="11"/>
        <color indexed="8"/>
        <rFont val="Calibri"/>
        <family val="2"/>
      </rPr>
      <t>(This is the total of litigation-related agency staff costs and legal costs)</t>
    </r>
  </si>
  <si>
    <r>
      <t xml:space="preserve">This worksheet is designed to help you estimate costs associated with public records requests. </t>
    </r>
    <r>
      <rPr>
        <b/>
        <i/>
        <sz val="11"/>
        <color indexed="8"/>
        <rFont val="Calibri"/>
        <family val="2"/>
      </rPr>
      <t xml:space="preserve">USE OF THIS WORKSHEET IS </t>
    </r>
    <r>
      <rPr>
        <b/>
        <i/>
        <u val="single"/>
        <sz val="11"/>
        <color indexed="8"/>
        <rFont val="Calibri"/>
        <family val="2"/>
      </rPr>
      <t>COMPLETELY DISCRETIONARY</t>
    </r>
    <r>
      <rPr>
        <b/>
        <i/>
        <sz val="11"/>
        <color indexed="8"/>
        <rFont val="Calibri"/>
        <family val="2"/>
      </rPr>
      <t>.</t>
    </r>
    <r>
      <rPr>
        <i/>
        <sz val="11"/>
        <color indexed="8"/>
        <rFont val="Calibri"/>
        <family val="2"/>
      </rPr>
      <t xml:space="preserve"> It is provided solely as a tool, and your agency is free to use other methods of determining the values requires for reporting. </t>
    </r>
    <r>
      <rPr>
        <b/>
        <i/>
        <u val="single"/>
        <sz val="11"/>
        <color indexed="8"/>
        <rFont val="Calibri"/>
        <family val="2"/>
      </rPr>
      <t>DO NOT</t>
    </r>
    <r>
      <rPr>
        <b/>
        <i/>
        <sz val="11"/>
        <color indexed="8"/>
        <rFont val="Calibri"/>
        <family val="2"/>
      </rPr>
      <t xml:space="preserve"> send the worksheet to JLARC,</t>
    </r>
    <r>
      <rPr>
        <i/>
        <sz val="11"/>
        <color indexed="8"/>
        <rFont val="Calibri"/>
        <family val="2"/>
      </rPr>
      <t xml:space="preserve"> it is provided solely to assist your agency in determining values required for the annual public records data collection effort. Enter values in yellow cells (replacing example inputs). Blue cells and the grand total (in green below) will automatically update. Please click “Enable Editing” if prompted upon opening of this worksheet. 
Note: Some calculations in this worksheet are based on an assumption of 2,088 business hours (251 business days and 10 holidays) in the reporting period (January 1 to December 31.)</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</si>
</sst>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 numFmtId="168" formatCode="#,##0.0"/>
  </numFmts>
  <fonts count="62">
    <font>
      <sz val="11"/>
      <color theme="1"/>
      <name val="Calibri"/>
      <family val="2"/>
    </font>
    <font>
      <sz val="11"/>
      <color indexed="8"/>
      <name val="Calibri"/>
      <family val="2"/>
    </font>
    <font>
      <sz val="11"/>
      <color indexed="10"/>
      <name val="Calibri"/>
      <family val="2"/>
    </font>
    <font>
      <i/>
      <sz val="11"/>
      <color indexed="8"/>
      <name val="Calibri"/>
      <family val="2"/>
    </font>
    <font>
      <b/>
      <i/>
      <sz val="11"/>
      <color indexed="8"/>
      <name val="Calibri"/>
      <family val="2"/>
    </font>
    <font>
      <b/>
      <i/>
      <u val="single"/>
      <sz val="11"/>
      <color indexed="8"/>
      <name val="Calibri"/>
      <family val="2"/>
    </font>
    <font>
      <b/>
      <sz val="16"/>
      <color indexed="10"/>
      <name val="Calibri"/>
      <family val="2"/>
    </font>
    <font>
      <sz val="9"/>
      <name val="Tahoma"/>
      <family val="2"/>
    </font>
    <font>
      <b/>
      <sz val="9"/>
      <name val="Tahoma"/>
      <family val="2"/>
    </font>
    <font>
      <b/>
      <u val="single"/>
      <sz val="16"/>
      <color indexed="10"/>
      <name val="Calibri"/>
      <family val="2"/>
    </font>
    <font>
      <sz val="11"/>
      <color indexed="17"/>
      <name val="Calibri"/>
      <family val="2"/>
    </font>
    <font>
      <sz val="11"/>
      <color indexed="60"/>
      <name val="Calibri"/>
      <family val="2"/>
    </font>
    <font>
      <b/>
      <sz val="11"/>
      <color indexed="52"/>
      <name val="Calibri"/>
      <family val="2"/>
    </font>
    <font>
      <sz val="11"/>
      <color indexed="9"/>
      <name val="Calibri"/>
      <family val="2"/>
    </font>
    <font>
      <b/>
      <sz val="11"/>
      <color indexed="9"/>
      <name val="Calibri"/>
      <family val="2"/>
    </font>
    <font>
      <b/>
      <sz val="11"/>
      <color indexed="8"/>
      <name val="Calibri"/>
      <family val="2"/>
    </font>
    <font>
      <b/>
      <sz val="11"/>
      <name val="Calibri"/>
      <family val="2"/>
    </font>
    <font>
      <sz val="11"/>
      <name val="Calibri"/>
      <family val="2"/>
    </font>
    <font>
      <i/>
      <sz val="11"/>
      <name val="Calibri"/>
      <family val="2"/>
    </font>
    <font>
      <b/>
      <sz val="14"/>
      <color indexed="8"/>
      <name val="Calibri"/>
      <family val="2"/>
    </font>
    <font>
      <b/>
      <i/>
      <sz val="11"/>
      <color indexed="10"/>
      <name val="Calibri"/>
      <family val="2"/>
    </font>
    <font>
      <sz val="12"/>
      <color indexed="8"/>
      <name val="Calibri"/>
      <family val="2"/>
    </font>
    <font>
      <i/>
      <sz val="8"/>
      <color indexed="8"/>
      <name val="Calibri"/>
      <family val="2"/>
    </font>
    <font>
      <b/>
      <sz val="14"/>
      <color indexed="9"/>
      <name val="Calibri"/>
      <family val="2"/>
    </font>
    <font>
      <b/>
      <sz val="12"/>
      <color indexed="9"/>
      <name val="Calibri"/>
      <family val="2"/>
    </font>
    <font>
      <i/>
      <sz val="11"/>
      <color indexed="9"/>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b/>
      <sz val="14"/>
      <color theme="1"/>
      <name val="Calibri"/>
      <family val="2"/>
    </font>
    <font>
      <b/>
      <i/>
      <sz val="11"/>
      <color rgb="FFFF0000"/>
      <name val="Calibri"/>
      <family val="2"/>
    </font>
    <font>
      <b/>
      <i/>
      <sz val="11"/>
      <color theme="1"/>
      <name val="Calibri"/>
      <family val="2"/>
    </font>
    <font>
      <sz val="12"/>
      <color theme="1"/>
      <name val="Calibri"/>
      <family val="2"/>
    </font>
    <font>
      <i/>
      <sz val="8"/>
      <color theme="1"/>
      <name val="Calibri"/>
      <family val="2"/>
    </font>
    <font>
      <b/>
      <sz val="14"/>
      <color theme="0"/>
      <name val="Calibri"/>
      <family val="2"/>
    </font>
    <font>
      <b/>
      <sz val="12"/>
      <color theme="0"/>
      <name val="Calibri"/>
      <family val="2"/>
    </font>
    <font>
      <i/>
      <sz val="11"/>
      <color theme="0"/>
      <name val="Calibri"/>
      <family val="2"/>
    </font>
    <font>
      <b/>
      <sz val="16"/>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thin">
        <color rgb="FF7F7F7F"/>
      </bottom>
    </border>
    <border>
      <left style="medium"/>
      <right style="medium"/>
      <top style="medium"/>
      <bottom style="medium"/>
    </border>
    <border>
      <left style="medium"/>
      <right style="medium"/>
      <top style="thin">
        <color rgb="FF7F7F7F"/>
      </top>
      <bottom style="medium"/>
    </border>
    <border>
      <left style="medium"/>
      <right style="medium"/>
      <top/>
      <bottom style="medium"/>
    </border>
    <border>
      <left/>
      <right/>
      <top/>
      <bottom style="medium"/>
    </border>
    <border>
      <left/>
      <right/>
      <top style="medium"/>
      <bottom style="medium"/>
    </border>
    <border>
      <left/>
      <right/>
      <top/>
      <bottom style="hair"/>
    </border>
    <border>
      <left/>
      <right style="thin"/>
      <top/>
      <bottom style="hair"/>
    </border>
    <border>
      <left/>
      <right/>
      <top style="hair"/>
      <bottom style="hair"/>
    </border>
    <border>
      <left/>
      <right style="thin"/>
      <top style="hair"/>
      <bottom style="hair"/>
    </border>
    <border>
      <left/>
      <right/>
      <top style="hair"/>
      <bottom/>
    </border>
    <border>
      <left/>
      <right style="thin"/>
      <top style="hair"/>
      <bottom/>
    </border>
    <border>
      <left/>
      <right/>
      <top style="hair"/>
      <bottom style="medium"/>
    </border>
    <border>
      <left/>
      <right style="thin"/>
      <top style="hair"/>
      <bottom style="medium"/>
    </border>
    <border>
      <left style="thin"/>
      <right/>
      <top style="hair"/>
      <bottom style="medium"/>
    </border>
    <border>
      <left/>
      <right/>
      <top style="double"/>
      <bottom style="medium"/>
    </border>
    <border>
      <left/>
      <right/>
      <top/>
      <bottom style="thin">
        <color theme="0" tint="-0.24993999302387238"/>
      </bottom>
    </border>
    <border>
      <left/>
      <right/>
      <top style="thin">
        <color theme="0" tint="-0.24993999302387238"/>
      </top>
      <bottom style="double"/>
    </border>
    <border>
      <left/>
      <right/>
      <top style="thin">
        <color theme="0" tint="-0.24993999302387238"/>
      </top>
      <bottom style="thin">
        <color theme="0" tint="-0.24993999302387238"/>
      </bottom>
    </border>
    <border>
      <left/>
      <right/>
      <top/>
      <bottom style="double"/>
    </border>
    <border>
      <left style="thin"/>
      <right/>
      <top style="hair"/>
      <bottom style="hair"/>
    </border>
    <border>
      <left style="thin"/>
      <right/>
      <top style="double"/>
      <bottom style="thin">
        <color theme="0" tint="-0.24993999302387238"/>
      </bottom>
    </border>
    <border>
      <left style="thin"/>
      <right/>
      <top style="thin">
        <color theme="0" tint="-0.24993999302387238"/>
      </top>
      <bottom style="thin">
        <color theme="0" tint="-0.24993999302387238"/>
      </bottom>
    </border>
    <border>
      <left style="thin"/>
      <right/>
      <top style="thin">
        <color theme="0" tint="-0.24993999302387238"/>
      </top>
      <bottom style="double"/>
    </border>
    <border>
      <left style="thin"/>
      <right style="thin"/>
      <top style="thin"/>
      <bottom style="thin"/>
    </border>
    <border>
      <left/>
      <right/>
      <top/>
      <bottom style="thin">
        <color theme="0"/>
      </bottom>
    </border>
    <border>
      <left/>
      <right/>
      <top style="double"/>
      <bottom/>
    </border>
    <border>
      <left style="thin"/>
      <right/>
      <top style="thin"/>
      <bottom style="thin"/>
    </border>
    <border>
      <left/>
      <right/>
      <top style="thin"/>
      <bottom style="thin"/>
    </border>
    <border>
      <left/>
      <right style="thin"/>
      <top style="thin"/>
      <bottom style="thin"/>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3">
    <xf numFmtId="0" fontId="0" fillId="0" borderId="0" xfId="0" applyFont="1" applyAlignment="1">
      <alignment/>
    </xf>
    <xf numFmtId="0" fontId="0" fillId="0" borderId="0" xfId="0" applyFont="1" applyAlignment="1">
      <alignment/>
    </xf>
    <xf numFmtId="9" fontId="46" fillId="0" borderId="0" xfId="57" applyFont="1" applyFill="1" applyBorder="1" applyAlignment="1" applyProtection="1">
      <alignment horizontal="left"/>
      <protection locked="0"/>
    </xf>
    <xf numFmtId="0" fontId="51" fillId="0" borderId="0" xfId="0" applyFont="1" applyAlignment="1">
      <alignment vertical="center" wrapText="1"/>
    </xf>
    <xf numFmtId="0" fontId="38" fillId="33" borderId="10" xfId="40" applyFont="1" applyFill="1" applyBorder="1" applyAlignment="1">
      <alignment/>
    </xf>
    <xf numFmtId="0" fontId="38" fillId="33" borderId="11" xfId="40" applyFont="1" applyFill="1" applyBorder="1" applyAlignment="1">
      <alignment/>
    </xf>
    <xf numFmtId="0" fontId="49" fillId="0" borderId="12" xfId="0" applyFont="1" applyBorder="1" applyAlignment="1">
      <alignment/>
    </xf>
    <xf numFmtId="165" fontId="16" fillId="34" borderId="13" xfId="47" applyNumberFormat="1" applyFont="1" applyFill="1" applyBorder="1" applyAlignment="1">
      <alignment/>
    </xf>
    <xf numFmtId="0" fontId="49" fillId="0" borderId="14" xfId="0" applyFont="1" applyBorder="1" applyAlignment="1">
      <alignment/>
    </xf>
    <xf numFmtId="0" fontId="49" fillId="0" borderId="15" xfId="0" applyFont="1" applyBorder="1" applyAlignment="1">
      <alignment/>
    </xf>
    <xf numFmtId="0" fontId="0" fillId="0" borderId="15" xfId="0" applyFont="1" applyBorder="1" applyAlignment="1">
      <alignment/>
    </xf>
    <xf numFmtId="0" fontId="0" fillId="0" borderId="16" xfId="0" applyFont="1" applyBorder="1" applyAlignment="1">
      <alignment horizontal="left" indent="1"/>
    </xf>
    <xf numFmtId="9" fontId="17" fillId="35" borderId="16" xfId="57" applyFont="1" applyFill="1" applyBorder="1" applyAlignment="1" applyProtection="1">
      <alignment/>
      <protection locked="0"/>
    </xf>
    <xf numFmtId="9" fontId="18" fillId="0" borderId="0" xfId="57" applyFont="1" applyFill="1" applyBorder="1" applyAlignment="1">
      <alignment/>
    </xf>
    <xf numFmtId="9" fontId="46" fillId="0" borderId="0" xfId="57" applyFont="1" applyFill="1" applyBorder="1" applyAlignment="1">
      <alignment/>
    </xf>
    <xf numFmtId="0" fontId="0" fillId="0" borderId="0" xfId="0" applyFont="1" applyBorder="1" applyAlignment="1">
      <alignment/>
    </xf>
    <xf numFmtId="0" fontId="52" fillId="0" borderId="15" xfId="0" applyFont="1" applyBorder="1" applyAlignment="1">
      <alignment/>
    </xf>
    <xf numFmtId="0" fontId="51" fillId="0" borderId="0" xfId="0" applyFont="1" applyBorder="1" applyAlignment="1">
      <alignment vertical="top" wrapText="1"/>
    </xf>
    <xf numFmtId="0" fontId="17" fillId="35" borderId="17" xfId="54" applyFont="1" applyFill="1" applyBorder="1" applyAlignment="1" applyProtection="1">
      <alignment/>
      <protection locked="0"/>
    </xf>
    <xf numFmtId="165" fontId="17" fillId="35" borderId="18" xfId="54" applyNumberFormat="1" applyFont="1" applyFill="1" applyBorder="1" applyAlignment="1" applyProtection="1">
      <alignment/>
      <protection locked="0"/>
    </xf>
    <xf numFmtId="43" fontId="17" fillId="35" borderId="17" xfId="42" applyNumberFormat="1" applyFont="1" applyFill="1" applyBorder="1" applyAlignment="1" applyProtection="1">
      <alignment/>
      <protection locked="0"/>
    </xf>
    <xf numFmtId="9" fontId="17" fillId="35" borderId="18" xfId="57" applyFont="1" applyFill="1" applyBorder="1" applyAlignment="1" applyProtection="1">
      <alignment/>
      <protection locked="0"/>
    </xf>
    <xf numFmtId="43" fontId="35" fillId="36" borderId="17" xfId="33" applyNumberFormat="1" applyFont="1" applyFill="1" applyBorder="1" applyAlignment="1">
      <alignment/>
    </xf>
    <xf numFmtId="165" fontId="35" fillId="36" borderId="17" xfId="33" applyNumberFormat="1" applyFont="1" applyFill="1" applyBorder="1" applyAlignment="1">
      <alignment/>
    </xf>
    <xf numFmtId="43" fontId="0" fillId="0" borderId="0" xfId="0" applyNumberFormat="1" applyFont="1" applyAlignment="1">
      <alignment/>
    </xf>
    <xf numFmtId="0" fontId="17" fillId="35" borderId="19" xfId="54" applyFont="1" applyFill="1" applyBorder="1" applyAlignment="1" applyProtection="1">
      <alignment/>
      <protection locked="0"/>
    </xf>
    <xf numFmtId="165" fontId="17" fillId="35" borderId="20" xfId="54" applyNumberFormat="1" applyFont="1" applyFill="1" applyBorder="1" applyAlignment="1" applyProtection="1">
      <alignment/>
      <protection locked="0"/>
    </xf>
    <xf numFmtId="43" fontId="17" fillId="35" borderId="19" xfId="42" applyNumberFormat="1" applyFont="1" applyFill="1" applyBorder="1" applyAlignment="1" applyProtection="1">
      <alignment/>
      <protection locked="0"/>
    </xf>
    <xf numFmtId="9" fontId="17" fillId="35" borderId="20" xfId="57" applyFont="1" applyFill="1" applyBorder="1" applyAlignment="1" applyProtection="1">
      <alignment/>
      <protection locked="0"/>
    </xf>
    <xf numFmtId="9" fontId="0" fillId="0" borderId="0" xfId="57" applyFont="1" applyAlignment="1">
      <alignment/>
    </xf>
    <xf numFmtId="0" fontId="17" fillId="35" borderId="21" xfId="54" applyFont="1" applyFill="1" applyBorder="1" applyAlignment="1" applyProtection="1">
      <alignment/>
      <protection locked="0"/>
    </xf>
    <xf numFmtId="165" fontId="17" fillId="35" borderId="22" xfId="54" applyNumberFormat="1" applyFont="1" applyFill="1" applyBorder="1" applyAlignment="1" applyProtection="1">
      <alignment/>
      <protection locked="0"/>
    </xf>
    <xf numFmtId="43" fontId="17" fillId="35" borderId="21" xfId="42" applyNumberFormat="1" applyFont="1" applyFill="1" applyBorder="1" applyAlignment="1" applyProtection="1">
      <alignment/>
      <protection locked="0"/>
    </xf>
    <xf numFmtId="9" fontId="17" fillId="35" borderId="22" xfId="57" applyFont="1" applyFill="1" applyBorder="1" applyAlignment="1" applyProtection="1">
      <alignment/>
      <protection locked="0"/>
    </xf>
    <xf numFmtId="0" fontId="17" fillId="35" borderId="23" xfId="54" applyFont="1" applyFill="1" applyBorder="1" applyAlignment="1" applyProtection="1">
      <alignment/>
      <protection locked="0"/>
    </xf>
    <xf numFmtId="165" fontId="17" fillId="35" borderId="24" xfId="54" applyNumberFormat="1" applyFont="1" applyFill="1" applyBorder="1" applyAlignment="1" applyProtection="1">
      <alignment/>
      <protection locked="0"/>
    </xf>
    <xf numFmtId="43" fontId="17" fillId="35" borderId="23" xfId="42" applyNumberFormat="1" applyFont="1" applyFill="1" applyBorder="1" applyAlignment="1" applyProtection="1">
      <alignment/>
      <protection locked="0"/>
    </xf>
    <xf numFmtId="9" fontId="17" fillId="35" borderId="24" xfId="57" applyFont="1" applyFill="1" applyBorder="1" applyAlignment="1" applyProtection="1">
      <alignment/>
      <protection locked="0"/>
    </xf>
    <xf numFmtId="43" fontId="35" fillId="36" borderId="25" xfId="33" applyNumberFormat="1" applyFont="1" applyFill="1" applyBorder="1" applyAlignment="1">
      <alignment/>
    </xf>
    <xf numFmtId="43" fontId="49" fillId="0" borderId="15" xfId="0" applyNumberFormat="1" applyFont="1" applyBorder="1" applyAlignment="1">
      <alignment/>
    </xf>
    <xf numFmtId="5" fontId="49" fillId="0" borderId="15" xfId="0" applyNumberFormat="1" applyFont="1" applyBorder="1" applyAlignment="1">
      <alignment horizontal="right"/>
    </xf>
    <xf numFmtId="43" fontId="49" fillId="0" borderId="0" xfId="0" applyNumberFormat="1" applyFont="1" applyAlignment="1">
      <alignment/>
    </xf>
    <xf numFmtId="166" fontId="49" fillId="0" borderId="0" xfId="0" applyNumberFormat="1" applyFont="1" applyAlignment="1">
      <alignment/>
    </xf>
    <xf numFmtId="0" fontId="51" fillId="0" borderId="0" xfId="0" applyFont="1" applyBorder="1" applyAlignment="1">
      <alignment wrapText="1"/>
    </xf>
    <xf numFmtId="0" fontId="51" fillId="0" borderId="0" xfId="0" applyFont="1" applyBorder="1" applyAlignment="1">
      <alignment horizontal="left" vertical="center" wrapText="1"/>
    </xf>
    <xf numFmtId="0" fontId="53" fillId="0" borderId="0" xfId="0" applyFont="1" applyBorder="1" applyAlignment="1">
      <alignment horizontal="left" vertical="center" wrapText="1"/>
    </xf>
    <xf numFmtId="0" fontId="54" fillId="0" borderId="0" xfId="0" applyFont="1" applyBorder="1" applyAlignment="1">
      <alignment horizontal="left" vertical="center" wrapText="1"/>
    </xf>
    <xf numFmtId="0" fontId="51" fillId="0" borderId="0" xfId="0" applyFont="1" applyFill="1" applyBorder="1" applyAlignment="1">
      <alignment horizontal="left" vertical="center" wrapText="1"/>
    </xf>
    <xf numFmtId="0" fontId="38" fillId="33" borderId="0" xfId="0" applyFont="1" applyFill="1" applyBorder="1" applyAlignment="1">
      <alignment wrapText="1"/>
    </xf>
    <xf numFmtId="0" fontId="38" fillId="33" borderId="0" xfId="0" applyFont="1" applyFill="1" applyBorder="1" applyAlignment="1">
      <alignment horizontal="center" wrapText="1"/>
    </xf>
    <xf numFmtId="0" fontId="49" fillId="0" borderId="0" xfId="0" applyFont="1" applyBorder="1" applyAlignment="1">
      <alignment wrapText="1"/>
    </xf>
    <xf numFmtId="0" fontId="0" fillId="0" borderId="0" xfId="0" applyFont="1" applyFill="1" applyBorder="1" applyAlignment="1">
      <alignment/>
    </xf>
    <xf numFmtId="165" fontId="17" fillId="35" borderId="19" xfId="44" applyNumberFormat="1" applyFont="1" applyFill="1" applyBorder="1" applyAlignment="1" applyProtection="1">
      <alignment/>
      <protection locked="0"/>
    </xf>
    <xf numFmtId="165" fontId="35" fillId="36" borderId="19" xfId="33" applyNumberFormat="1" applyFont="1" applyFill="1" applyBorder="1" applyAlignment="1">
      <alignment/>
    </xf>
    <xf numFmtId="43" fontId="46" fillId="0" borderId="0" xfId="42" applyFont="1" applyFill="1" applyBorder="1" applyAlignment="1">
      <alignment/>
    </xf>
    <xf numFmtId="165" fontId="0" fillId="0" borderId="0" xfId="0" applyNumberFormat="1" applyFont="1" applyAlignment="1">
      <alignment/>
    </xf>
    <xf numFmtId="44" fontId="46" fillId="0" borderId="0" xfId="54" applyNumberFormat="1" applyFont="1" applyFill="1" applyBorder="1" applyAlignment="1">
      <alignment/>
    </xf>
    <xf numFmtId="165" fontId="0" fillId="0" borderId="0" xfId="0" applyNumberFormat="1" applyFont="1" applyAlignment="1">
      <alignment horizontal="left" indent="2"/>
    </xf>
    <xf numFmtId="165" fontId="0" fillId="0" borderId="0" xfId="0" applyNumberFormat="1" applyFont="1" applyBorder="1" applyAlignment="1">
      <alignment/>
    </xf>
    <xf numFmtId="164" fontId="0" fillId="0" borderId="0" xfId="0" applyNumberFormat="1" applyFont="1" applyBorder="1" applyAlignment="1">
      <alignment/>
    </xf>
    <xf numFmtId="164" fontId="17" fillId="35" borderId="23" xfId="54" applyNumberFormat="1" applyFont="1" applyFill="1" applyBorder="1" applyAlignment="1" applyProtection="1">
      <alignment/>
      <protection locked="0"/>
    </xf>
    <xf numFmtId="165" fontId="49" fillId="0" borderId="15" xfId="0" applyNumberFormat="1" applyFont="1" applyBorder="1" applyAlignment="1">
      <alignment/>
    </xf>
    <xf numFmtId="165" fontId="35" fillId="36" borderId="0" xfId="44" applyNumberFormat="1" applyFont="1" applyFill="1" applyBorder="1" applyAlignment="1">
      <alignment/>
    </xf>
    <xf numFmtId="0" fontId="49" fillId="0" borderId="26" xfId="0" applyFont="1" applyFill="1" applyBorder="1" applyAlignment="1">
      <alignment wrapText="1"/>
    </xf>
    <xf numFmtId="0" fontId="0" fillId="0" borderId="26" xfId="0" applyFont="1" applyFill="1" applyBorder="1" applyAlignment="1">
      <alignment wrapText="1"/>
    </xf>
    <xf numFmtId="0" fontId="0" fillId="0" borderId="0" xfId="0" applyFont="1" applyFill="1" applyAlignment="1">
      <alignment/>
    </xf>
    <xf numFmtId="0" fontId="0" fillId="0" borderId="27" xfId="0" applyFont="1" applyFill="1" applyBorder="1" applyAlignment="1">
      <alignment wrapText="1"/>
    </xf>
    <xf numFmtId="165" fontId="35" fillId="0" borderId="27" xfId="44" applyNumberFormat="1" applyFont="1" applyFill="1" applyBorder="1" applyAlignment="1">
      <alignment/>
    </xf>
    <xf numFmtId="0" fontId="52" fillId="0" borderId="28" xfId="0" applyFont="1" applyFill="1" applyBorder="1" applyAlignment="1">
      <alignment wrapText="1"/>
    </xf>
    <xf numFmtId="0" fontId="0" fillId="35" borderId="27" xfId="0" applyFont="1" applyFill="1" applyBorder="1" applyAlignment="1">
      <alignment wrapText="1"/>
    </xf>
    <xf numFmtId="0" fontId="0" fillId="35" borderId="29" xfId="0" applyFont="1" applyFill="1" applyBorder="1" applyAlignment="1">
      <alignment wrapText="1"/>
    </xf>
    <xf numFmtId="0" fontId="0" fillId="0" borderId="16" xfId="0" applyFont="1" applyBorder="1" applyAlignment="1">
      <alignment/>
    </xf>
    <xf numFmtId="165" fontId="16" fillId="0" borderId="26" xfId="44" applyNumberFormat="1" applyFont="1" applyFill="1" applyBorder="1" applyAlignment="1">
      <alignment/>
    </xf>
    <xf numFmtId="0" fontId="0" fillId="0" borderId="0" xfId="0" applyFill="1" applyAlignment="1">
      <alignment/>
    </xf>
    <xf numFmtId="0" fontId="0" fillId="0" borderId="0" xfId="0" applyFont="1" applyAlignment="1">
      <alignment vertical="center"/>
    </xf>
    <xf numFmtId="9" fontId="46" fillId="0" borderId="0" xfId="57" applyFont="1" applyFill="1" applyBorder="1" applyAlignment="1" applyProtection="1">
      <alignment vertical="center"/>
      <protection locked="0"/>
    </xf>
    <xf numFmtId="0" fontId="38" fillId="33" borderId="0" xfId="0" applyFont="1" applyFill="1" applyBorder="1" applyAlignment="1">
      <alignment horizontal="center" wrapText="1"/>
    </xf>
    <xf numFmtId="2" fontId="17" fillId="35" borderId="19" xfId="54" applyNumberFormat="1" applyFont="1" applyFill="1" applyBorder="1" applyAlignment="1" applyProtection="1">
      <alignment/>
      <protection locked="0"/>
    </xf>
    <xf numFmtId="2" fontId="17" fillId="35" borderId="23" xfId="54" applyNumberFormat="1" applyFont="1" applyFill="1" applyBorder="1" applyAlignment="1" applyProtection="1">
      <alignment/>
      <protection locked="0"/>
    </xf>
    <xf numFmtId="2" fontId="17" fillId="35" borderId="19" xfId="57" applyNumberFormat="1" applyFont="1" applyFill="1" applyBorder="1" applyAlignment="1" applyProtection="1">
      <alignment/>
      <protection locked="0"/>
    </xf>
    <xf numFmtId="0" fontId="55" fillId="0" borderId="15" xfId="0" applyFont="1" applyBorder="1" applyAlignment="1">
      <alignment horizontal="center"/>
    </xf>
    <xf numFmtId="165" fontId="0" fillId="35" borderId="27" xfId="0" applyNumberFormat="1" applyFont="1" applyFill="1" applyBorder="1" applyAlignment="1">
      <alignment wrapText="1"/>
    </xf>
    <xf numFmtId="165" fontId="0" fillId="35" borderId="29" xfId="0" applyNumberFormat="1" applyFont="1" applyFill="1" applyBorder="1" applyAlignment="1">
      <alignment wrapText="1"/>
    </xf>
    <xf numFmtId="0" fontId="0" fillId="0" borderId="28" xfId="0" applyFont="1" applyFill="1" applyBorder="1" applyAlignment="1">
      <alignment wrapText="1"/>
    </xf>
    <xf numFmtId="165" fontId="35" fillId="0" borderId="28" xfId="44" applyNumberFormat="1" applyFont="1" applyFill="1" applyBorder="1" applyAlignment="1">
      <alignment/>
    </xf>
    <xf numFmtId="0" fontId="56" fillId="0" borderId="0" xfId="0" applyFont="1" applyFill="1" applyAlignment="1">
      <alignment vertical="center"/>
    </xf>
    <xf numFmtId="0" fontId="38" fillId="33" borderId="30" xfId="0" applyFont="1" applyFill="1" applyBorder="1" applyAlignment="1">
      <alignment/>
    </xf>
    <xf numFmtId="0" fontId="57" fillId="33" borderId="30" xfId="0" applyFont="1" applyFill="1" applyBorder="1" applyAlignment="1">
      <alignment wrapText="1"/>
    </xf>
    <xf numFmtId="0" fontId="58" fillId="33" borderId="30" xfId="0" applyFont="1" applyFill="1" applyBorder="1" applyAlignment="1">
      <alignment horizontal="center" wrapText="1"/>
    </xf>
    <xf numFmtId="165" fontId="38" fillId="33" borderId="30" xfId="44" applyNumberFormat="1" applyFont="1" applyFill="1" applyBorder="1" applyAlignment="1">
      <alignment horizontal="center" wrapText="1"/>
    </xf>
    <xf numFmtId="165" fontId="17" fillId="35" borderId="31" xfId="44" applyNumberFormat="1" applyFont="1" applyFill="1" applyBorder="1" applyAlignment="1" applyProtection="1">
      <alignment/>
      <protection locked="0"/>
    </xf>
    <xf numFmtId="165" fontId="17" fillId="35" borderId="25" xfId="44" applyNumberFormat="1" applyFont="1" applyFill="1" applyBorder="1" applyAlignment="1" applyProtection="1">
      <alignment/>
      <protection locked="0"/>
    </xf>
    <xf numFmtId="0" fontId="49" fillId="0" borderId="0" xfId="0" applyFont="1" applyBorder="1" applyAlignment="1">
      <alignment/>
    </xf>
    <xf numFmtId="165" fontId="16" fillId="0" borderId="0" xfId="47" applyNumberFormat="1" applyFont="1" applyFill="1" applyBorder="1" applyAlignment="1">
      <alignment/>
    </xf>
    <xf numFmtId="165" fontId="49" fillId="0" borderId="0" xfId="0" applyNumberFormat="1" applyFont="1" applyBorder="1" applyAlignment="1">
      <alignment/>
    </xf>
    <xf numFmtId="0" fontId="49" fillId="0" borderId="0" xfId="0" applyFont="1" applyBorder="1" applyAlignment="1">
      <alignment vertical="top" wrapText="1"/>
    </xf>
    <xf numFmtId="0" fontId="0" fillId="0" borderId="0" xfId="0" applyFont="1" applyAlignment="1">
      <alignment/>
    </xf>
    <xf numFmtId="165" fontId="16" fillId="34" borderId="0" xfId="47" applyNumberFormat="1" applyFont="1" applyFill="1" applyBorder="1" applyAlignment="1">
      <alignment vertical="top"/>
    </xf>
    <xf numFmtId="0" fontId="51" fillId="35" borderId="0" xfId="0" applyFont="1" applyFill="1" applyBorder="1" applyAlignment="1" applyProtection="1">
      <alignment horizontal="left" vertical="center" wrapText="1"/>
      <protection locked="0"/>
    </xf>
    <xf numFmtId="165" fontId="17" fillId="35" borderId="32" xfId="44" applyNumberFormat="1" applyFont="1" applyFill="1" applyBorder="1" applyAlignment="1" applyProtection="1">
      <alignment/>
      <protection locked="0"/>
    </xf>
    <xf numFmtId="165" fontId="17" fillId="35" borderId="33" xfId="44" applyNumberFormat="1" applyFont="1" applyFill="1" applyBorder="1" applyAlignment="1" applyProtection="1">
      <alignment vertical="top"/>
      <protection locked="0"/>
    </xf>
    <xf numFmtId="165" fontId="17" fillId="35" borderId="33" xfId="44" applyNumberFormat="1" applyFont="1" applyFill="1" applyBorder="1" applyAlignment="1" applyProtection="1">
      <alignment/>
      <protection locked="0"/>
    </xf>
    <xf numFmtId="165" fontId="17" fillId="35" borderId="34" xfId="44" applyNumberFormat="1" applyFont="1" applyFill="1" applyBorder="1" applyAlignment="1" applyProtection="1">
      <alignment/>
      <protection locked="0"/>
    </xf>
    <xf numFmtId="165" fontId="0" fillId="35" borderId="0" xfId="0" applyNumberFormat="1" applyFont="1" applyFill="1" applyBorder="1" applyAlignment="1" applyProtection="1">
      <alignment wrapText="1"/>
      <protection locked="0"/>
    </xf>
    <xf numFmtId="9" fontId="17" fillId="0" borderId="35" xfId="57" applyFont="1" applyFill="1" applyBorder="1" applyAlignment="1" applyProtection="1">
      <alignment horizontal="left" vertical="center"/>
      <protection/>
    </xf>
    <xf numFmtId="49" fontId="17" fillId="0" borderId="35" xfId="57" applyNumberFormat="1" applyFont="1" applyFill="1" applyBorder="1" applyAlignment="1" applyProtection="1">
      <alignment horizontal="left" vertical="center"/>
      <protection/>
    </xf>
    <xf numFmtId="0" fontId="49" fillId="0" borderId="0" xfId="0" applyFont="1" applyAlignment="1" applyProtection="1">
      <alignment vertical="center"/>
      <protection/>
    </xf>
    <xf numFmtId="0" fontId="0" fillId="0" borderId="0" xfId="0" applyFont="1" applyAlignment="1" applyProtection="1">
      <alignment vertical="center"/>
      <protection/>
    </xf>
    <xf numFmtId="0" fontId="49" fillId="0" borderId="0" xfId="0" applyFont="1" applyAlignment="1" applyProtection="1">
      <alignment vertical="center" wrapText="1"/>
      <protection/>
    </xf>
    <xf numFmtId="0" fontId="0" fillId="0" borderId="0" xfId="0" applyFont="1" applyAlignment="1" applyProtection="1">
      <alignment/>
      <protection/>
    </xf>
    <xf numFmtId="0" fontId="59" fillId="33" borderId="0" xfId="0" applyFont="1" applyFill="1" applyBorder="1" applyAlignment="1" applyProtection="1">
      <alignment horizontal="center" wrapText="1"/>
      <protection/>
    </xf>
    <xf numFmtId="0" fontId="52" fillId="0" borderId="15" xfId="0" applyFont="1" applyBorder="1" applyAlignment="1" applyProtection="1">
      <alignment/>
      <protection/>
    </xf>
    <xf numFmtId="0" fontId="0" fillId="0" borderId="15" xfId="0" applyFont="1" applyBorder="1" applyAlignment="1" applyProtection="1">
      <alignment/>
      <protection/>
    </xf>
    <xf numFmtId="0" fontId="51" fillId="0" borderId="0" xfId="0" applyFont="1" applyBorder="1" applyAlignment="1" applyProtection="1">
      <alignment horizontal="left" vertical="center" wrapText="1"/>
      <protection/>
    </xf>
    <xf numFmtId="0" fontId="53" fillId="0" borderId="0" xfId="0" applyFont="1" applyBorder="1" applyAlignment="1" applyProtection="1">
      <alignment horizontal="left" vertical="center" wrapText="1"/>
      <protection/>
    </xf>
    <xf numFmtId="0" fontId="54" fillId="0" borderId="0" xfId="0" applyFont="1" applyBorder="1" applyAlignment="1" applyProtection="1">
      <alignment horizontal="left" vertical="center" wrapText="1"/>
      <protection/>
    </xf>
    <xf numFmtId="0" fontId="51" fillId="0" borderId="0" xfId="0" applyFont="1" applyFill="1" applyBorder="1" applyAlignment="1" applyProtection="1">
      <alignment horizontal="left" vertical="center" wrapText="1"/>
      <protection/>
    </xf>
    <xf numFmtId="0" fontId="0" fillId="35" borderId="0" xfId="0" applyFont="1" applyFill="1" applyBorder="1" applyAlignment="1" applyProtection="1">
      <alignment wrapText="1"/>
      <protection locked="0"/>
    </xf>
    <xf numFmtId="0" fontId="51" fillId="0" borderId="0" xfId="0" applyFont="1" applyBorder="1" applyAlignment="1">
      <alignment horizontal="left" vertical="center" wrapText="1"/>
    </xf>
    <xf numFmtId="0" fontId="52" fillId="0" borderId="15" xfId="0" applyFont="1" applyBorder="1" applyAlignment="1" applyProtection="1">
      <alignment horizontal="left"/>
      <protection/>
    </xf>
    <xf numFmtId="0" fontId="52" fillId="0" borderId="15" xfId="0" applyFont="1" applyBorder="1" applyAlignment="1">
      <alignment horizontal="left"/>
    </xf>
    <xf numFmtId="0" fontId="60" fillId="0" borderId="0" xfId="0" applyFont="1" applyAlignment="1" applyProtection="1">
      <alignment horizontal="center" vertical="center" wrapText="1"/>
      <protection/>
    </xf>
    <xf numFmtId="0" fontId="60" fillId="0" borderId="0" xfId="0" applyFont="1" applyAlignment="1" applyProtection="1">
      <alignment horizontal="center" vertical="center"/>
      <protection/>
    </xf>
    <xf numFmtId="0" fontId="38" fillId="33" borderId="0" xfId="0" applyFont="1" applyFill="1" applyBorder="1" applyAlignment="1" applyProtection="1">
      <alignment horizontal="center" wrapText="1"/>
      <protection/>
    </xf>
    <xf numFmtId="0" fontId="38" fillId="33" borderId="0" xfId="0" applyFont="1" applyFill="1" applyBorder="1" applyAlignment="1" applyProtection="1">
      <alignment horizontal="center"/>
      <protection/>
    </xf>
    <xf numFmtId="0" fontId="38" fillId="33" borderId="36" xfId="0" applyFont="1" applyFill="1" applyBorder="1" applyAlignment="1" applyProtection="1">
      <alignment horizontal="center"/>
      <protection/>
    </xf>
    <xf numFmtId="0" fontId="51" fillId="0" borderId="37" xfId="0" applyFont="1" applyFill="1" applyBorder="1" applyAlignment="1">
      <alignment horizontal="left" vertical="center" wrapText="1"/>
    </xf>
    <xf numFmtId="0" fontId="51" fillId="0" borderId="0" xfId="0" applyFont="1" applyBorder="1" applyAlignment="1" applyProtection="1">
      <alignment horizontal="left" vertical="center" wrapText="1"/>
      <protection/>
    </xf>
    <xf numFmtId="9" fontId="46" fillId="35" borderId="38" xfId="57" applyFont="1" applyFill="1" applyBorder="1" applyAlignment="1" applyProtection="1">
      <alignment horizontal="center" vertical="center"/>
      <protection/>
    </xf>
    <xf numFmtId="9" fontId="46" fillId="35" borderId="39" xfId="57" applyFont="1" applyFill="1" applyBorder="1" applyAlignment="1" applyProtection="1">
      <alignment horizontal="center" vertical="center"/>
      <protection/>
    </xf>
    <xf numFmtId="9" fontId="46" fillId="35" borderId="40" xfId="57" applyFont="1" applyFill="1" applyBorder="1" applyAlignment="1" applyProtection="1">
      <alignment horizontal="center" vertical="center"/>
      <protection/>
    </xf>
    <xf numFmtId="0" fontId="51" fillId="0" borderId="0" xfId="0" applyFont="1" applyAlignment="1" applyProtection="1">
      <alignment horizontal="left" vertical="center" wrapText="1"/>
      <protection/>
    </xf>
    <xf numFmtId="0" fontId="51" fillId="0" borderId="41" xfId="0" applyFont="1" applyBorder="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dxf/>
    <dxf/>
    <dxf/>
    <dxf>
      <numFmt numFmtId="168" formatCode="#,##0.0"/>
      <border/>
    </dxf>
    <dxf>
      <numFmt numFmtId="16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xdr:row>
      <xdr:rowOff>66675</xdr:rowOff>
    </xdr:from>
    <xdr:to>
      <xdr:col>7</xdr:col>
      <xdr:colOff>76200</xdr:colOff>
      <xdr:row>12</xdr:row>
      <xdr:rowOff>533400</xdr:rowOff>
    </xdr:to>
    <xdr:sp>
      <xdr:nvSpPr>
        <xdr:cNvPr id="1" name="TextBox 1"/>
        <xdr:cNvSpPr txBox="1">
          <a:spLocks noChangeArrowheads="1"/>
        </xdr:cNvSpPr>
      </xdr:nvSpPr>
      <xdr:spPr>
        <a:xfrm>
          <a:off x="6648450" y="3295650"/>
          <a:ext cx="3705225" cy="18573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DIRECTIONS: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Yellow</a:t>
          </a:r>
          <a:r>
            <a:rPr lang="en-US" cap="none" sz="1100" b="0" i="0" u="none" baseline="0">
              <a:solidFill>
                <a:srgbClr val="000000"/>
              </a:solidFill>
              <a:latin typeface="Calibri"/>
              <a:ea typeface="Calibri"/>
              <a:cs typeface="Calibri"/>
            </a:rPr>
            <a:t> cells are </a:t>
          </a:r>
          <a:r>
            <a:rPr lang="en-US" cap="none" sz="1100" b="1" i="0" u="none" baseline="0">
              <a:solidFill>
                <a:srgbClr val="000000"/>
              </a:solidFill>
              <a:latin typeface="Calibri"/>
              <a:ea typeface="Calibri"/>
              <a:cs typeface="Calibri"/>
            </a:rPr>
            <a:t>input</a:t>
          </a:r>
          <a:r>
            <a:rPr lang="en-US" cap="none" sz="1100" b="0" i="0" u="none" baseline="0">
              <a:solidFill>
                <a:srgbClr val="000000"/>
              </a:solidFill>
              <a:latin typeface="Calibri"/>
              <a:ea typeface="Calibri"/>
              <a:cs typeface="Calibri"/>
            </a:rPr>
            <a:t> cells: enter values specific to your agency</a:t>
          </a:r>
          <a:r>
            <a:rPr lang="en-US" cap="none" sz="1100" b="0" i="0" u="none" baseline="0">
              <a:solidFill>
                <a:srgbClr val="000000"/>
              </a:solidFill>
              <a:latin typeface="Calibri"/>
              <a:ea typeface="Calibri"/>
              <a:cs typeface="Calibri"/>
            </a:rPr>
            <a:t> (replacing example inputs).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Blue</a:t>
          </a:r>
          <a:r>
            <a:rPr lang="en-US" cap="none" sz="1100" b="0" i="0" u="none" baseline="0">
              <a:solidFill>
                <a:srgbClr val="000000"/>
              </a:solidFill>
              <a:latin typeface="Calibri"/>
              <a:ea typeface="Calibri"/>
              <a:cs typeface="Calibri"/>
            </a:rPr>
            <a:t> cells will automatically calculate </a:t>
          </a:r>
          <a:r>
            <a:rPr lang="en-US" cap="none" sz="1100" b="1" i="0" u="none" baseline="0">
              <a:solidFill>
                <a:srgbClr val="000000"/>
              </a:solidFill>
              <a:latin typeface="Calibri"/>
              <a:ea typeface="Calibri"/>
              <a:cs typeface="Calibri"/>
            </a:rPr>
            <a:t>subtotals</a:t>
          </a:r>
          <a:r>
            <a:rPr lang="en-US" cap="none" sz="1100" b="0" i="0" u="none" baseline="0">
              <a:solidFill>
                <a:srgbClr val="000000"/>
              </a:solidFill>
              <a:latin typeface="Calibri"/>
              <a:ea typeface="Calibri"/>
              <a:cs typeface="Calibri"/>
            </a:rPr>
            <a:t>, using the data provided in yellow cells.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Green</a:t>
          </a:r>
          <a:r>
            <a:rPr lang="en-US" cap="none" sz="1100" b="0" i="0" u="none" baseline="0">
              <a:solidFill>
                <a:srgbClr val="000000"/>
              </a:solidFill>
              <a:latin typeface="Calibri"/>
              <a:ea typeface="Calibri"/>
              <a:cs typeface="Calibri"/>
            </a:rPr>
            <a:t> cells will automatically calulate </a:t>
          </a:r>
          <a:r>
            <a:rPr lang="en-US" cap="none" sz="1100" b="1" i="0" u="none" baseline="0">
              <a:solidFill>
                <a:srgbClr val="000000"/>
              </a:solidFill>
              <a:latin typeface="Calibri"/>
              <a:ea typeface="Calibri"/>
              <a:cs typeface="Calibri"/>
            </a:rPr>
            <a:t>totals</a:t>
          </a:r>
          <a:r>
            <a:rPr lang="en-US" cap="none" sz="1100" b="0" i="0" u="none" baseline="0">
              <a:solidFill>
                <a:srgbClr val="000000"/>
              </a:solidFill>
              <a:latin typeface="Calibri"/>
              <a:ea typeface="Calibri"/>
              <a:cs typeface="Calibri"/>
            </a:rPr>
            <a:t>, using the data input in the yellow cells.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02"/>
  <sheetViews>
    <sheetView showGridLines="0" tabSelected="1" zoomScaleSheetLayoutView="100" zoomScalePageLayoutView="0" workbookViewId="0" topLeftCell="A1">
      <selection activeCell="B4" sqref="B4:G4"/>
    </sheetView>
  </sheetViews>
  <sheetFormatPr defaultColWidth="9.00390625" defaultRowHeight="15"/>
  <cols>
    <col min="1" max="1" width="4.00390625" style="1" customWidth="1"/>
    <col min="2" max="2" width="57.140625" style="1" customWidth="1"/>
    <col min="3" max="3" width="19.140625" style="1" customWidth="1"/>
    <col min="4" max="4" width="18.8515625" style="1" customWidth="1"/>
    <col min="5" max="5" width="18.7109375" style="1" customWidth="1"/>
    <col min="6" max="6" width="18.00390625" style="1" customWidth="1"/>
    <col min="7" max="7" width="18.28125" style="1" customWidth="1"/>
    <col min="8" max="8" width="18.00390625" style="1" customWidth="1"/>
    <col min="9" max="9" width="15.7109375" style="1" customWidth="1"/>
    <col min="10" max="10" width="13.57421875" style="1" customWidth="1"/>
    <col min="11" max="11" width="14.421875" style="1" customWidth="1"/>
    <col min="12" max="12" width="1.8515625" style="1" customWidth="1"/>
    <col min="13" max="16" width="21.140625" style="1" customWidth="1"/>
    <col min="17" max="16384" width="9.00390625" style="1" customWidth="1"/>
  </cols>
  <sheetData>
    <row r="1" spans="2:7" ht="81" customHeight="1">
      <c r="B1" s="121" t="s">
        <v>71</v>
      </c>
      <c r="C1" s="122"/>
      <c r="D1" s="122"/>
      <c r="E1" s="122"/>
      <c r="F1" s="122"/>
      <c r="G1" s="122"/>
    </row>
    <row r="2" spans="2:8" s="74" customFormat="1" ht="28.5" customHeight="1">
      <c r="B2" s="106" t="s">
        <v>44</v>
      </c>
      <c r="C2" s="107"/>
      <c r="D2" s="128"/>
      <c r="E2" s="129"/>
      <c r="F2" s="129"/>
      <c r="G2" s="130"/>
      <c r="H2" s="75"/>
    </row>
    <row r="3" spans="2:8" ht="30" customHeight="1">
      <c r="B3" s="108" t="s">
        <v>43</v>
      </c>
      <c r="C3" s="109"/>
      <c r="D3" s="104" t="s">
        <v>27</v>
      </c>
      <c r="E3" s="105"/>
      <c r="F3" s="104" t="s">
        <v>28</v>
      </c>
      <c r="G3" s="105"/>
      <c r="H3" s="2"/>
    </row>
    <row r="4" spans="2:11" ht="99" customHeight="1">
      <c r="B4" s="131" t="s">
        <v>74</v>
      </c>
      <c r="C4" s="131"/>
      <c r="D4" s="131"/>
      <c r="E4" s="131"/>
      <c r="F4" s="131"/>
      <c r="G4" s="131"/>
      <c r="H4" s="3"/>
      <c r="J4" s="3"/>
      <c r="K4" s="3"/>
    </row>
    <row r="5" spans="2:7" ht="15.75" thickBot="1">
      <c r="B5" s="109"/>
      <c r="C5" s="109"/>
      <c r="D5" s="109"/>
      <c r="E5" s="109"/>
      <c r="F5" s="109"/>
      <c r="G5" s="109"/>
    </row>
    <row r="6" spans="2:4" ht="15.75" thickBot="1">
      <c r="B6" s="4" t="s">
        <v>17</v>
      </c>
      <c r="C6" s="5"/>
      <c r="D6" s="73"/>
    </row>
    <row r="7" spans="2:3" ht="15.75" thickBot="1">
      <c r="B7" s="6" t="s">
        <v>51</v>
      </c>
      <c r="C7" s="7">
        <f>SUM(G37+E64)</f>
        <v>341000</v>
      </c>
    </row>
    <row r="8" spans="2:3" ht="15.75" thickBot="1">
      <c r="B8" s="8" t="s">
        <v>52</v>
      </c>
      <c r="C8" s="7">
        <f>SUM(E91)</f>
        <v>15500.000000000002</v>
      </c>
    </row>
    <row r="9" spans="2:3" ht="15.75" thickBot="1">
      <c r="B9" s="8" t="s">
        <v>41</v>
      </c>
      <c r="C9" s="7">
        <f>SUM(E96)</f>
        <v>5000</v>
      </c>
    </row>
    <row r="10" spans="2:3" ht="15.75" thickBot="1">
      <c r="B10" s="8" t="s">
        <v>42</v>
      </c>
      <c r="C10" s="7">
        <f>SUM(E107)</f>
        <v>7000</v>
      </c>
    </row>
    <row r="11" spans="2:3" ht="15.75" thickBot="1">
      <c r="B11" s="8" t="s">
        <v>4</v>
      </c>
      <c r="C11" s="7">
        <f>SUM(E112:E122)</f>
        <v>400</v>
      </c>
    </row>
    <row r="12" spans="2:3" ht="15">
      <c r="B12" s="92"/>
      <c r="C12" s="93"/>
    </row>
    <row r="13" spans="2:3" ht="46.5" customHeight="1">
      <c r="B13" s="95" t="s">
        <v>72</v>
      </c>
      <c r="C13" s="97">
        <f>SUM(C7+C9+C11)</f>
        <v>346400</v>
      </c>
    </row>
    <row r="14" spans="2:3" ht="45.75" customHeight="1">
      <c r="B14" s="95" t="s">
        <v>73</v>
      </c>
      <c r="C14" s="97">
        <f>SUM(C8+C10)</f>
        <v>22500</v>
      </c>
    </row>
    <row r="15" ht="15"/>
    <row r="16" spans="2:3" ht="15.75" thickBot="1">
      <c r="B16" s="9" t="s">
        <v>9</v>
      </c>
      <c r="C16" s="10"/>
    </row>
    <row r="17" spans="2:9" ht="15.75" thickBot="1">
      <c r="B17" s="11" t="s">
        <v>0</v>
      </c>
      <c r="C17" s="12">
        <v>0.55</v>
      </c>
      <c r="D17" s="13" t="s">
        <v>69</v>
      </c>
      <c r="E17" s="14"/>
      <c r="H17" s="15"/>
      <c r="I17" s="14"/>
    </row>
    <row r="18" spans="1:11" ht="15">
      <c r="A18" s="109"/>
      <c r="B18" s="109"/>
      <c r="C18" s="109"/>
      <c r="D18" s="109"/>
      <c r="E18" s="109"/>
      <c r="F18" s="109"/>
      <c r="G18" s="109"/>
      <c r="H18" s="15"/>
      <c r="J18" s="15"/>
      <c r="K18" s="15"/>
    </row>
    <row r="19" spans="1:12" ht="19.5" thickBot="1">
      <c r="A19" s="109"/>
      <c r="B19" s="119" t="s">
        <v>49</v>
      </c>
      <c r="C19" s="119"/>
      <c r="D19" s="119"/>
      <c r="E19" s="119"/>
      <c r="F19" s="119"/>
      <c r="G19" s="119"/>
      <c r="H19" s="15"/>
      <c r="I19" s="15"/>
      <c r="J19" s="15"/>
      <c r="K19" s="15"/>
      <c r="L19" s="15"/>
    </row>
    <row r="20" spans="1:12" ht="108" customHeight="1">
      <c r="A20" s="109"/>
      <c r="B20" s="132" t="s">
        <v>53</v>
      </c>
      <c r="C20" s="132"/>
      <c r="D20" s="132"/>
      <c r="E20" s="132"/>
      <c r="F20" s="132"/>
      <c r="G20" s="132"/>
      <c r="H20" s="17"/>
      <c r="I20" s="17"/>
      <c r="J20" s="17"/>
      <c r="K20" s="17"/>
      <c r="L20" s="15"/>
    </row>
    <row r="21" spans="1:12" ht="15">
      <c r="A21" s="109"/>
      <c r="B21" s="124" t="s">
        <v>29</v>
      </c>
      <c r="C21" s="123" t="s">
        <v>24</v>
      </c>
      <c r="D21" s="125" t="s">
        <v>1</v>
      </c>
      <c r="E21" s="125"/>
      <c r="F21" s="123" t="s">
        <v>12</v>
      </c>
      <c r="G21" s="123" t="s">
        <v>66</v>
      </c>
      <c r="L21" s="15"/>
    </row>
    <row r="22" spans="1:7" ht="70.5" customHeight="1">
      <c r="A22" s="109"/>
      <c r="B22" s="124"/>
      <c r="C22" s="123"/>
      <c r="D22" s="110" t="s">
        <v>10</v>
      </c>
      <c r="E22" s="110" t="s">
        <v>11</v>
      </c>
      <c r="F22" s="123"/>
      <c r="G22" s="123"/>
    </row>
    <row r="23" spans="2:9" ht="15">
      <c r="B23" s="18" t="s">
        <v>14</v>
      </c>
      <c r="C23" s="19">
        <v>60000</v>
      </c>
      <c r="D23" s="20">
        <v>3</v>
      </c>
      <c r="E23" s="21">
        <v>0.75</v>
      </c>
      <c r="F23" s="22">
        <f>+(D23*E23)</f>
        <v>2.25</v>
      </c>
      <c r="G23" s="23">
        <f>(+C23)*F23*(1+$C$17)</f>
        <v>209250</v>
      </c>
      <c r="H23" s="24"/>
      <c r="I23" s="24"/>
    </row>
    <row r="24" spans="2:8" ht="15">
      <c r="B24" s="25" t="s">
        <v>2</v>
      </c>
      <c r="C24" s="26">
        <v>60000</v>
      </c>
      <c r="D24" s="27">
        <v>1</v>
      </c>
      <c r="E24" s="28">
        <v>0.25</v>
      </c>
      <c r="F24" s="22">
        <f aca="true" t="shared" si="0" ref="F24:F36">+(D24*E24)</f>
        <v>0.25</v>
      </c>
      <c r="G24" s="23">
        <f aca="true" t="shared" si="1" ref="G24:G36">(+C24)*F24*(1+$C$17)</f>
        <v>23250</v>
      </c>
      <c r="H24" s="24"/>
    </row>
    <row r="25" spans="2:8" ht="15">
      <c r="B25" s="25" t="s">
        <v>3</v>
      </c>
      <c r="C25" s="26">
        <v>60000</v>
      </c>
      <c r="D25" s="27">
        <v>1</v>
      </c>
      <c r="E25" s="28">
        <v>1</v>
      </c>
      <c r="F25" s="22">
        <f t="shared" si="0"/>
        <v>1</v>
      </c>
      <c r="G25" s="23">
        <f t="shared" si="1"/>
        <v>93000</v>
      </c>
      <c r="H25" s="24"/>
    </row>
    <row r="26" spans="2:7" ht="15">
      <c r="B26" s="25"/>
      <c r="C26" s="26"/>
      <c r="D26" s="27">
        <v>0</v>
      </c>
      <c r="E26" s="28">
        <v>0</v>
      </c>
      <c r="F26" s="22">
        <f t="shared" si="0"/>
        <v>0</v>
      </c>
      <c r="G26" s="23">
        <f t="shared" si="1"/>
        <v>0</v>
      </c>
    </row>
    <row r="27" spans="2:7" ht="15">
      <c r="B27" s="25"/>
      <c r="C27" s="26"/>
      <c r="D27" s="27">
        <v>0</v>
      </c>
      <c r="E27" s="28">
        <v>0</v>
      </c>
      <c r="F27" s="22">
        <f t="shared" si="0"/>
        <v>0</v>
      </c>
      <c r="G27" s="23">
        <f t="shared" si="1"/>
        <v>0</v>
      </c>
    </row>
    <row r="28" spans="2:7" ht="15">
      <c r="B28" s="25"/>
      <c r="C28" s="26"/>
      <c r="D28" s="27">
        <v>0</v>
      </c>
      <c r="E28" s="28">
        <v>0</v>
      </c>
      <c r="F28" s="22">
        <f t="shared" si="0"/>
        <v>0</v>
      </c>
      <c r="G28" s="23">
        <f t="shared" si="1"/>
        <v>0</v>
      </c>
    </row>
    <row r="29" spans="2:7" ht="15">
      <c r="B29" s="25"/>
      <c r="C29" s="26"/>
      <c r="D29" s="27">
        <v>0</v>
      </c>
      <c r="E29" s="28">
        <v>0</v>
      </c>
      <c r="F29" s="22">
        <f t="shared" si="0"/>
        <v>0</v>
      </c>
      <c r="G29" s="23">
        <f t="shared" si="1"/>
        <v>0</v>
      </c>
    </row>
    <row r="30" spans="2:10" ht="15">
      <c r="B30" s="25"/>
      <c r="C30" s="26"/>
      <c r="D30" s="27">
        <v>0</v>
      </c>
      <c r="E30" s="28">
        <v>0</v>
      </c>
      <c r="F30" s="22">
        <f t="shared" si="0"/>
        <v>0</v>
      </c>
      <c r="G30" s="23">
        <f t="shared" si="1"/>
        <v>0</v>
      </c>
      <c r="J30" s="29"/>
    </row>
    <row r="31" spans="2:7" ht="15">
      <c r="B31" s="30"/>
      <c r="C31" s="31"/>
      <c r="D31" s="32">
        <v>0</v>
      </c>
      <c r="E31" s="33">
        <v>0</v>
      </c>
      <c r="F31" s="22">
        <f t="shared" si="0"/>
        <v>0</v>
      </c>
      <c r="G31" s="23">
        <f t="shared" si="1"/>
        <v>0</v>
      </c>
    </row>
    <row r="32" spans="2:7" ht="15">
      <c r="B32" s="25"/>
      <c r="C32" s="26"/>
      <c r="D32" s="27">
        <v>0</v>
      </c>
      <c r="E32" s="28">
        <v>0</v>
      </c>
      <c r="F32" s="22">
        <f t="shared" si="0"/>
        <v>0</v>
      </c>
      <c r="G32" s="23">
        <f t="shared" si="1"/>
        <v>0</v>
      </c>
    </row>
    <row r="33" spans="2:7" ht="15">
      <c r="B33" s="25"/>
      <c r="C33" s="26"/>
      <c r="D33" s="27">
        <v>0</v>
      </c>
      <c r="E33" s="28">
        <v>0</v>
      </c>
      <c r="F33" s="22">
        <f t="shared" si="0"/>
        <v>0</v>
      </c>
      <c r="G33" s="23">
        <f t="shared" si="1"/>
        <v>0</v>
      </c>
    </row>
    <row r="34" spans="2:7" ht="15">
      <c r="B34" s="25"/>
      <c r="C34" s="26"/>
      <c r="D34" s="27">
        <v>0</v>
      </c>
      <c r="E34" s="28">
        <v>0</v>
      </c>
      <c r="F34" s="22">
        <f t="shared" si="0"/>
        <v>0</v>
      </c>
      <c r="G34" s="23">
        <f t="shared" si="1"/>
        <v>0</v>
      </c>
    </row>
    <row r="35" spans="2:7" ht="14.25" hidden="1">
      <c r="B35" s="25"/>
      <c r="C35" s="26"/>
      <c r="D35" s="27">
        <v>0</v>
      </c>
      <c r="E35" s="28">
        <v>0</v>
      </c>
      <c r="F35" s="22">
        <f t="shared" si="0"/>
        <v>0</v>
      </c>
      <c r="G35" s="23">
        <f t="shared" si="1"/>
        <v>0</v>
      </c>
    </row>
    <row r="36" spans="2:7" ht="15.75" thickBot="1">
      <c r="B36" s="34"/>
      <c r="C36" s="35"/>
      <c r="D36" s="36">
        <v>0</v>
      </c>
      <c r="E36" s="37">
        <v>0</v>
      </c>
      <c r="F36" s="38">
        <f t="shared" si="0"/>
        <v>0</v>
      </c>
      <c r="G36" s="23">
        <f t="shared" si="1"/>
        <v>0</v>
      </c>
    </row>
    <row r="37" spans="2:7" ht="15.75" thickBot="1">
      <c r="B37" s="9" t="s">
        <v>16</v>
      </c>
      <c r="C37" s="10"/>
      <c r="D37" s="10"/>
      <c r="E37" s="10"/>
      <c r="F37" s="39">
        <f>SUM(F23:F36)</f>
        <v>3.5</v>
      </c>
      <c r="G37" s="40">
        <f>SUM(G23:G36)</f>
        <v>325500</v>
      </c>
    </row>
    <row r="38" spans="6:7" ht="15">
      <c r="F38" s="41"/>
      <c r="G38" s="42"/>
    </row>
    <row r="39" spans="2:7" ht="19.5" thickBot="1">
      <c r="B39" s="120" t="s">
        <v>50</v>
      </c>
      <c r="C39" s="120"/>
      <c r="D39" s="120"/>
      <c r="E39" s="120"/>
      <c r="F39" s="120"/>
      <c r="G39" s="120"/>
    </row>
    <row r="40" spans="2:12" ht="139.5" customHeight="1">
      <c r="B40" s="118" t="s">
        <v>55</v>
      </c>
      <c r="C40" s="118"/>
      <c r="D40" s="118"/>
      <c r="E40" s="118"/>
      <c r="F40" s="118"/>
      <c r="G40" s="118"/>
      <c r="L40" s="43"/>
    </row>
    <row r="41" spans="2:12" ht="3.75" customHeight="1">
      <c r="B41" s="44"/>
      <c r="C41" s="44"/>
      <c r="D41" s="44"/>
      <c r="E41" s="44"/>
      <c r="F41" s="44"/>
      <c r="L41" s="43"/>
    </row>
    <row r="42" spans="2:12" ht="15">
      <c r="B42" s="45" t="s">
        <v>30</v>
      </c>
      <c r="C42" s="98" t="s">
        <v>68</v>
      </c>
      <c r="D42" s="118" t="s">
        <v>45</v>
      </c>
      <c r="E42" s="118"/>
      <c r="F42" s="118"/>
      <c r="G42" s="118"/>
      <c r="L42" s="43"/>
    </row>
    <row r="43" spans="2:12" ht="33.75" customHeight="1">
      <c r="B43" s="46"/>
      <c r="C43" s="47"/>
      <c r="D43" s="118" t="s">
        <v>26</v>
      </c>
      <c r="E43" s="118"/>
      <c r="F43" s="118"/>
      <c r="G43" s="118"/>
      <c r="L43" s="43"/>
    </row>
    <row r="44" spans="2:12" ht="9.75" customHeight="1">
      <c r="B44" s="44"/>
      <c r="C44" s="44"/>
      <c r="D44" s="44"/>
      <c r="E44" s="44"/>
      <c r="F44" s="44"/>
      <c r="L44" s="43"/>
    </row>
    <row r="45" spans="2:17" ht="89.25" customHeight="1">
      <c r="B45" s="48" t="s">
        <v>57</v>
      </c>
      <c r="C45" s="49" t="str">
        <f>IF(C42="hours",Sheet1!B201,Sheet1!B202)</f>
        <v>Estimated Average Wages of involved Staff including Benefits</v>
      </c>
      <c r="D45" s="49" t="str">
        <f>IF(C42="hours",Sheet1!C193,Sheet1!C194)</f>
        <v>Estimated Total Hours Spent on Public Records Requests in the reporting period</v>
      </c>
      <c r="E45" s="49" t="s">
        <v>67</v>
      </c>
      <c r="F45" s="50"/>
      <c r="K45" s="15"/>
      <c r="L45" s="15"/>
      <c r="M45" s="15"/>
      <c r="N45" s="15"/>
      <c r="O45" s="15"/>
      <c r="P45" s="15"/>
      <c r="Q45" s="51"/>
    </row>
    <row r="46" spans="2:17" ht="15">
      <c r="B46" s="25" t="s">
        <v>19</v>
      </c>
      <c r="C46" s="52">
        <v>50000</v>
      </c>
      <c r="D46" s="79">
        <v>208.8</v>
      </c>
      <c r="E46" s="53">
        <f>IF($C$42="hours",(C46)*(1+$C$17)/2088*D46,(C46)*(1+$C$17)/2088*(D46*2088))</f>
        <v>7750.000000000001</v>
      </c>
      <c r="F46" s="54"/>
      <c r="J46" s="55"/>
      <c r="K46" s="15"/>
      <c r="L46" s="15"/>
      <c r="M46" s="15"/>
      <c r="N46" s="15"/>
      <c r="O46" s="15"/>
      <c r="P46" s="15"/>
      <c r="Q46" s="15"/>
    </row>
    <row r="47" spans="2:17" ht="15">
      <c r="B47" s="25" t="s">
        <v>59</v>
      </c>
      <c r="C47" s="52">
        <v>50000</v>
      </c>
      <c r="D47" s="79">
        <v>208.8</v>
      </c>
      <c r="E47" s="53">
        <f aca="true" t="shared" si="2" ref="E47:E63">IF($C$42="hours",(C47)*(1+$C$17)/2088*D47,(C47)*(1+$C$17)/2088*(D47*2088))</f>
        <v>7750.000000000001</v>
      </c>
      <c r="F47" s="56"/>
      <c r="J47" s="57"/>
      <c r="K47" s="58"/>
      <c r="L47" s="15"/>
      <c r="M47" s="15"/>
      <c r="N47" s="15"/>
      <c r="O47" s="15"/>
      <c r="P47" s="15"/>
      <c r="Q47" s="15"/>
    </row>
    <row r="48" spans="2:17" ht="15">
      <c r="B48" s="25"/>
      <c r="C48" s="52"/>
      <c r="D48" s="77"/>
      <c r="E48" s="53">
        <f t="shared" si="2"/>
        <v>0</v>
      </c>
      <c r="F48" s="56"/>
      <c r="K48" s="15"/>
      <c r="L48" s="15"/>
      <c r="M48" s="15"/>
      <c r="N48" s="15"/>
      <c r="O48" s="15"/>
      <c r="P48" s="15"/>
      <c r="Q48" s="15"/>
    </row>
    <row r="49" spans="2:17" ht="15">
      <c r="B49" s="25"/>
      <c r="C49" s="52"/>
      <c r="D49" s="77"/>
      <c r="E49" s="53">
        <f t="shared" si="2"/>
        <v>0</v>
      </c>
      <c r="F49" s="56"/>
      <c r="J49" s="55"/>
      <c r="K49" s="58"/>
      <c r="L49" s="15"/>
      <c r="M49" s="15"/>
      <c r="N49" s="15"/>
      <c r="O49" s="15"/>
      <c r="P49" s="15"/>
      <c r="Q49" s="15"/>
    </row>
    <row r="50" spans="2:17" ht="15">
      <c r="B50" s="25"/>
      <c r="C50" s="52"/>
      <c r="D50" s="77"/>
      <c r="E50" s="53">
        <f t="shared" si="2"/>
        <v>0</v>
      </c>
      <c r="F50" s="56"/>
      <c r="K50" s="59"/>
      <c r="L50" s="15"/>
      <c r="M50" s="15"/>
      <c r="N50" s="15"/>
      <c r="O50" s="15"/>
      <c r="P50" s="15"/>
      <c r="Q50" s="15"/>
    </row>
    <row r="51" spans="2:17" ht="15">
      <c r="B51" s="25"/>
      <c r="C51" s="52"/>
      <c r="D51" s="77"/>
      <c r="E51" s="53">
        <f t="shared" si="2"/>
        <v>0</v>
      </c>
      <c r="F51" s="56"/>
      <c r="K51" s="15"/>
      <c r="L51" s="15"/>
      <c r="M51" s="15"/>
      <c r="N51" s="15"/>
      <c r="O51" s="15"/>
      <c r="P51" s="15"/>
      <c r="Q51" s="15"/>
    </row>
    <row r="52" spans="2:17" ht="15">
      <c r="B52" s="25"/>
      <c r="C52" s="52"/>
      <c r="D52" s="77"/>
      <c r="E52" s="53">
        <f t="shared" si="2"/>
        <v>0</v>
      </c>
      <c r="F52" s="56"/>
      <c r="K52" s="15"/>
      <c r="L52" s="15"/>
      <c r="M52" s="15"/>
      <c r="N52" s="15"/>
      <c r="O52" s="15"/>
      <c r="P52" s="15"/>
      <c r="Q52" s="15"/>
    </row>
    <row r="53" spans="2:17" ht="14.25" hidden="1">
      <c r="B53" s="25"/>
      <c r="C53" s="52"/>
      <c r="D53" s="77"/>
      <c r="E53" s="53">
        <f t="shared" si="2"/>
        <v>0</v>
      </c>
      <c r="F53" s="56"/>
      <c r="K53" s="15"/>
      <c r="L53" s="15"/>
      <c r="M53" s="15"/>
      <c r="N53" s="15"/>
      <c r="O53" s="15"/>
      <c r="P53" s="15"/>
      <c r="Q53" s="15"/>
    </row>
    <row r="54" spans="2:17" ht="14.25" hidden="1">
      <c r="B54" s="25"/>
      <c r="C54" s="52"/>
      <c r="D54" s="77"/>
      <c r="E54" s="53">
        <f t="shared" si="2"/>
        <v>0</v>
      </c>
      <c r="F54" s="56"/>
      <c r="K54" s="15"/>
      <c r="L54" s="15"/>
      <c r="M54" s="15"/>
      <c r="N54" s="15"/>
      <c r="O54" s="15"/>
      <c r="P54" s="15"/>
      <c r="Q54" s="15"/>
    </row>
    <row r="55" spans="2:17" ht="14.25" hidden="1">
      <c r="B55" s="25"/>
      <c r="C55" s="52"/>
      <c r="D55" s="77"/>
      <c r="E55" s="53">
        <f t="shared" si="2"/>
        <v>0</v>
      </c>
      <c r="F55" s="56"/>
      <c r="K55" s="15"/>
      <c r="L55" s="15"/>
      <c r="M55" s="15"/>
      <c r="N55" s="15"/>
      <c r="O55" s="15"/>
      <c r="P55" s="15"/>
      <c r="Q55" s="15"/>
    </row>
    <row r="56" spans="2:17" ht="14.25" hidden="1">
      <c r="B56" s="25"/>
      <c r="C56" s="52"/>
      <c r="D56" s="77"/>
      <c r="E56" s="53">
        <f t="shared" si="2"/>
        <v>0</v>
      </c>
      <c r="F56" s="56"/>
      <c r="K56" s="15"/>
      <c r="L56" s="15"/>
      <c r="M56" s="15"/>
      <c r="N56" s="15"/>
      <c r="O56" s="15"/>
      <c r="P56" s="15"/>
      <c r="Q56" s="15"/>
    </row>
    <row r="57" spans="2:17" ht="14.25" hidden="1">
      <c r="B57" s="25"/>
      <c r="C57" s="52"/>
      <c r="D57" s="77"/>
      <c r="E57" s="53">
        <f t="shared" si="2"/>
        <v>0</v>
      </c>
      <c r="F57" s="56"/>
      <c r="K57" s="15"/>
      <c r="L57" s="15"/>
      <c r="M57" s="15"/>
      <c r="N57" s="15"/>
      <c r="O57" s="15"/>
      <c r="P57" s="15"/>
      <c r="Q57" s="15"/>
    </row>
    <row r="58" spans="2:17" ht="14.25" hidden="1">
      <c r="B58" s="25"/>
      <c r="C58" s="52"/>
      <c r="D58" s="77"/>
      <c r="E58" s="53">
        <f t="shared" si="2"/>
        <v>0</v>
      </c>
      <c r="F58" s="56"/>
      <c r="K58" s="15"/>
      <c r="L58" s="15"/>
      <c r="M58" s="15"/>
      <c r="N58" s="15"/>
      <c r="O58" s="15"/>
      <c r="P58" s="15"/>
      <c r="Q58" s="15"/>
    </row>
    <row r="59" spans="2:17" ht="14.25" hidden="1">
      <c r="B59" s="25"/>
      <c r="C59" s="52"/>
      <c r="D59" s="77"/>
      <c r="E59" s="53">
        <f t="shared" si="2"/>
        <v>0</v>
      </c>
      <c r="F59" s="56"/>
      <c r="K59" s="15"/>
      <c r="L59" s="15"/>
      <c r="M59" s="15"/>
      <c r="N59" s="15"/>
      <c r="O59" s="15"/>
      <c r="P59" s="15"/>
      <c r="Q59" s="15"/>
    </row>
    <row r="60" spans="2:17" ht="14.25" hidden="1">
      <c r="B60" s="25"/>
      <c r="C60" s="52"/>
      <c r="D60" s="77"/>
      <c r="E60" s="53">
        <f t="shared" si="2"/>
        <v>0</v>
      </c>
      <c r="F60" s="56"/>
      <c r="K60" s="15"/>
      <c r="L60" s="15"/>
      <c r="M60" s="15"/>
      <c r="N60" s="15"/>
      <c r="O60" s="15"/>
      <c r="P60" s="15"/>
      <c r="Q60" s="15"/>
    </row>
    <row r="61" spans="2:17" ht="14.25" hidden="1">
      <c r="B61" s="25"/>
      <c r="C61" s="52"/>
      <c r="D61" s="77"/>
      <c r="E61" s="53">
        <f t="shared" si="2"/>
        <v>0</v>
      </c>
      <c r="F61" s="56"/>
      <c r="K61" s="15"/>
      <c r="L61" s="15"/>
      <c r="M61" s="15"/>
      <c r="N61" s="15"/>
      <c r="O61" s="15"/>
      <c r="P61" s="15"/>
      <c r="Q61" s="15"/>
    </row>
    <row r="62" spans="2:6" ht="14.25" hidden="1">
      <c r="B62" s="25"/>
      <c r="C62" s="52"/>
      <c r="D62" s="77"/>
      <c r="E62" s="53">
        <f t="shared" si="2"/>
        <v>0</v>
      </c>
      <c r="F62" s="56"/>
    </row>
    <row r="63" spans="2:6" ht="15.75" thickBot="1">
      <c r="B63" s="34"/>
      <c r="C63" s="60"/>
      <c r="D63" s="78"/>
      <c r="E63" s="53">
        <f t="shared" si="2"/>
        <v>0</v>
      </c>
      <c r="F63" s="56"/>
    </row>
    <row r="64" spans="2:5" ht="15.75" thickBot="1">
      <c r="B64" s="9" t="s">
        <v>16</v>
      </c>
      <c r="C64" s="10"/>
      <c r="D64" s="10"/>
      <c r="E64" s="61">
        <f>SUM(E46:E63)</f>
        <v>15500.000000000002</v>
      </c>
    </row>
    <row r="65" spans="2:5" ht="15.75" thickBot="1">
      <c r="B65" s="9"/>
      <c r="C65" s="10"/>
      <c r="D65" s="10"/>
      <c r="E65" s="61"/>
    </row>
    <row r="66" spans="2:7" ht="19.5" thickBot="1">
      <c r="B66" s="111" t="s">
        <v>48</v>
      </c>
      <c r="C66" s="112"/>
      <c r="D66" s="112"/>
      <c r="E66" s="112"/>
      <c r="F66" s="112"/>
      <c r="G66" s="112"/>
    </row>
    <row r="67" spans="2:12" ht="105.75" customHeight="1">
      <c r="B67" s="127" t="s">
        <v>54</v>
      </c>
      <c r="C67" s="127"/>
      <c r="D67" s="127"/>
      <c r="E67" s="127"/>
      <c r="F67" s="127"/>
      <c r="G67" s="127"/>
      <c r="L67" s="43"/>
    </row>
    <row r="68" spans="2:12" ht="3.75" customHeight="1">
      <c r="B68" s="113"/>
      <c r="C68" s="113"/>
      <c r="D68" s="113"/>
      <c r="E68" s="113"/>
      <c r="F68" s="113"/>
      <c r="G68" s="109"/>
      <c r="L68" s="43"/>
    </row>
    <row r="69" spans="2:12" ht="15">
      <c r="B69" s="114" t="s">
        <v>30</v>
      </c>
      <c r="C69" s="98" t="s">
        <v>56</v>
      </c>
      <c r="D69" s="127" t="s">
        <v>45</v>
      </c>
      <c r="E69" s="127"/>
      <c r="F69" s="127"/>
      <c r="G69" s="127"/>
      <c r="L69" s="43"/>
    </row>
    <row r="70" spans="2:12" ht="33.75" customHeight="1">
      <c r="B70" s="115"/>
      <c r="C70" s="116"/>
      <c r="D70" s="127" t="s">
        <v>26</v>
      </c>
      <c r="E70" s="127"/>
      <c r="F70" s="127"/>
      <c r="G70" s="127"/>
      <c r="L70" s="43"/>
    </row>
    <row r="71" spans="2:12" ht="9.75" customHeight="1">
      <c r="B71" s="113"/>
      <c r="C71" s="113"/>
      <c r="D71" s="113"/>
      <c r="E71" s="113"/>
      <c r="F71" s="113"/>
      <c r="G71" s="109"/>
      <c r="L71" s="43"/>
    </row>
    <row r="72" spans="2:17" ht="89.25" customHeight="1">
      <c r="B72" s="48" t="s">
        <v>18</v>
      </c>
      <c r="C72" s="76" t="str">
        <f>IF(C69="hours",Sheet1!B201,Sheet1!B202)</f>
        <v>Estimated Total Wages of Staff including Benefits</v>
      </c>
      <c r="D72" s="76" t="str">
        <f>IF(C69="hours",Sheet1!C195,Sheet1!C196)</f>
        <v>Estimated Percentage of Total Time Spent on Public Records Litigation in the reporting period</v>
      </c>
      <c r="E72" s="76" t="s">
        <v>70</v>
      </c>
      <c r="F72" s="50"/>
      <c r="K72" s="15"/>
      <c r="L72" s="15"/>
      <c r="M72" s="15"/>
      <c r="N72" s="15"/>
      <c r="O72" s="15"/>
      <c r="P72" s="15"/>
      <c r="Q72" s="51"/>
    </row>
    <row r="73" spans="2:17" ht="15">
      <c r="B73" s="25" t="s">
        <v>58</v>
      </c>
      <c r="C73" s="52">
        <v>50000</v>
      </c>
      <c r="D73" s="79">
        <v>0.1</v>
      </c>
      <c r="E73" s="53">
        <f>IF($C$69="hours",(C73)*(1+$C$17)/2088*D73,(C73)*(1+$C$17)/2088*(D73*2088))</f>
        <v>7750.000000000001</v>
      </c>
      <c r="F73" s="54"/>
      <c r="J73" s="55"/>
      <c r="K73" s="15"/>
      <c r="L73" s="15"/>
      <c r="M73" s="15"/>
      <c r="N73" s="15"/>
      <c r="O73" s="15"/>
      <c r="P73" s="15"/>
      <c r="Q73" s="15"/>
    </row>
    <row r="74" spans="2:17" ht="15">
      <c r="B74" s="25" t="s">
        <v>19</v>
      </c>
      <c r="C74" s="52">
        <v>50000</v>
      </c>
      <c r="D74" s="79">
        <v>0.1</v>
      </c>
      <c r="E74" s="53">
        <f aca="true" t="shared" si="3" ref="E74:E90">IF($C$69="hours",(C74)*(1+$C$17)/2088*D74,(C74)*(1+$C$17)/2088*(D74*2088))</f>
        <v>7750.000000000001</v>
      </c>
      <c r="F74" s="56"/>
      <c r="J74" s="57"/>
      <c r="K74" s="58"/>
      <c r="L74" s="15"/>
      <c r="M74" s="15"/>
      <c r="N74" s="15"/>
      <c r="O74" s="15"/>
      <c r="P74" s="15"/>
      <c r="Q74" s="15"/>
    </row>
    <row r="75" spans="2:17" ht="15">
      <c r="B75" s="25"/>
      <c r="C75" s="52"/>
      <c r="D75" s="77"/>
      <c r="E75" s="53">
        <f t="shared" si="3"/>
        <v>0</v>
      </c>
      <c r="F75" s="56"/>
      <c r="K75" s="15"/>
      <c r="L75" s="15"/>
      <c r="M75" s="15"/>
      <c r="N75" s="15"/>
      <c r="O75" s="15"/>
      <c r="P75" s="15"/>
      <c r="Q75" s="15"/>
    </row>
    <row r="76" spans="2:17" ht="15">
      <c r="B76" s="25"/>
      <c r="C76" s="52"/>
      <c r="D76" s="77"/>
      <c r="E76" s="53">
        <f t="shared" si="3"/>
        <v>0</v>
      </c>
      <c r="F76" s="56"/>
      <c r="J76" s="55"/>
      <c r="K76" s="58"/>
      <c r="L76" s="15"/>
      <c r="M76" s="15"/>
      <c r="N76" s="15"/>
      <c r="O76" s="15"/>
      <c r="P76" s="15"/>
      <c r="Q76" s="15"/>
    </row>
    <row r="77" spans="2:17" ht="15">
      <c r="B77" s="25"/>
      <c r="C77" s="52"/>
      <c r="D77" s="77"/>
      <c r="E77" s="53">
        <f t="shared" si="3"/>
        <v>0</v>
      </c>
      <c r="F77" s="56"/>
      <c r="K77" s="59"/>
      <c r="L77" s="15"/>
      <c r="M77" s="15"/>
      <c r="N77" s="15"/>
      <c r="O77" s="15"/>
      <c r="P77" s="15"/>
      <c r="Q77" s="15"/>
    </row>
    <row r="78" spans="2:17" ht="15">
      <c r="B78" s="25"/>
      <c r="C78" s="52"/>
      <c r="D78" s="77"/>
      <c r="E78" s="53">
        <f t="shared" si="3"/>
        <v>0</v>
      </c>
      <c r="F78" s="56"/>
      <c r="K78" s="15"/>
      <c r="L78" s="15"/>
      <c r="M78" s="15"/>
      <c r="N78" s="15"/>
      <c r="O78" s="15"/>
      <c r="P78" s="15"/>
      <c r="Q78" s="15"/>
    </row>
    <row r="79" spans="2:17" ht="15">
      <c r="B79" s="25"/>
      <c r="C79" s="52"/>
      <c r="D79" s="77"/>
      <c r="E79" s="53">
        <f t="shared" si="3"/>
        <v>0</v>
      </c>
      <c r="F79" s="56"/>
      <c r="K79" s="15"/>
      <c r="L79" s="15"/>
      <c r="M79" s="15"/>
      <c r="N79" s="15"/>
      <c r="O79" s="15"/>
      <c r="P79" s="15"/>
      <c r="Q79" s="15"/>
    </row>
    <row r="80" spans="2:17" ht="14.25" hidden="1">
      <c r="B80" s="25"/>
      <c r="C80" s="52"/>
      <c r="D80" s="77"/>
      <c r="E80" s="53">
        <f t="shared" si="3"/>
        <v>0</v>
      </c>
      <c r="F80" s="56"/>
      <c r="K80" s="15"/>
      <c r="L80" s="15"/>
      <c r="M80" s="15"/>
      <c r="N80" s="15"/>
      <c r="O80" s="15"/>
      <c r="P80" s="15"/>
      <c r="Q80" s="15"/>
    </row>
    <row r="81" spans="2:17" ht="14.25" hidden="1">
      <c r="B81" s="25"/>
      <c r="C81" s="52"/>
      <c r="D81" s="77"/>
      <c r="E81" s="53">
        <f t="shared" si="3"/>
        <v>0</v>
      </c>
      <c r="F81" s="56"/>
      <c r="K81" s="15"/>
      <c r="L81" s="15"/>
      <c r="M81" s="15"/>
      <c r="N81" s="15"/>
      <c r="O81" s="15"/>
      <c r="P81" s="15"/>
      <c r="Q81" s="15"/>
    </row>
    <row r="82" spans="2:17" ht="14.25" hidden="1">
      <c r="B82" s="25"/>
      <c r="C82" s="52"/>
      <c r="D82" s="77"/>
      <c r="E82" s="53">
        <f t="shared" si="3"/>
        <v>0</v>
      </c>
      <c r="F82" s="56"/>
      <c r="K82" s="15"/>
      <c r="L82" s="15"/>
      <c r="M82" s="15"/>
      <c r="N82" s="15"/>
      <c r="O82" s="15"/>
      <c r="P82" s="15"/>
      <c r="Q82" s="15"/>
    </row>
    <row r="83" spans="2:17" ht="14.25" hidden="1">
      <c r="B83" s="25"/>
      <c r="C83" s="52"/>
      <c r="D83" s="77"/>
      <c r="E83" s="53">
        <f t="shared" si="3"/>
        <v>0</v>
      </c>
      <c r="F83" s="56"/>
      <c r="K83" s="15"/>
      <c r="L83" s="15"/>
      <c r="M83" s="15"/>
      <c r="N83" s="15"/>
      <c r="O83" s="15"/>
      <c r="P83" s="15"/>
      <c r="Q83" s="15"/>
    </row>
    <row r="84" spans="2:17" ht="14.25" hidden="1">
      <c r="B84" s="25"/>
      <c r="C84" s="52"/>
      <c r="D84" s="77"/>
      <c r="E84" s="53">
        <f t="shared" si="3"/>
        <v>0</v>
      </c>
      <c r="F84" s="56"/>
      <c r="K84" s="15"/>
      <c r="L84" s="15"/>
      <c r="M84" s="15"/>
      <c r="N84" s="15"/>
      <c r="O84" s="15"/>
      <c r="P84" s="15"/>
      <c r="Q84" s="15"/>
    </row>
    <row r="85" spans="2:17" ht="14.25" hidden="1">
      <c r="B85" s="25"/>
      <c r="C85" s="52"/>
      <c r="D85" s="77"/>
      <c r="E85" s="53">
        <f t="shared" si="3"/>
        <v>0</v>
      </c>
      <c r="F85" s="56"/>
      <c r="K85" s="15"/>
      <c r="L85" s="15"/>
      <c r="M85" s="15"/>
      <c r="N85" s="15"/>
      <c r="O85" s="15"/>
      <c r="P85" s="15"/>
      <c r="Q85" s="15"/>
    </row>
    <row r="86" spans="2:17" ht="14.25" hidden="1">
      <c r="B86" s="25"/>
      <c r="C86" s="52"/>
      <c r="D86" s="77"/>
      <c r="E86" s="53">
        <f t="shared" si="3"/>
        <v>0</v>
      </c>
      <c r="F86" s="56"/>
      <c r="K86" s="15"/>
      <c r="L86" s="15"/>
      <c r="M86" s="15"/>
      <c r="N86" s="15"/>
      <c r="O86" s="15"/>
      <c r="P86" s="15"/>
      <c r="Q86" s="15"/>
    </row>
    <row r="87" spans="2:17" ht="14.25" hidden="1">
      <c r="B87" s="25"/>
      <c r="C87" s="52"/>
      <c r="D87" s="77"/>
      <c r="E87" s="53">
        <f t="shared" si="3"/>
        <v>0</v>
      </c>
      <c r="F87" s="56"/>
      <c r="K87" s="15"/>
      <c r="L87" s="15"/>
      <c r="M87" s="15"/>
      <c r="N87" s="15"/>
      <c r="O87" s="15"/>
      <c r="P87" s="15"/>
      <c r="Q87" s="15"/>
    </row>
    <row r="88" spans="2:17" ht="14.25" hidden="1">
      <c r="B88" s="25"/>
      <c r="C88" s="52"/>
      <c r="D88" s="77"/>
      <c r="E88" s="53">
        <f t="shared" si="3"/>
        <v>0</v>
      </c>
      <c r="F88" s="56"/>
      <c r="K88" s="15"/>
      <c r="L88" s="15"/>
      <c r="M88" s="15"/>
      <c r="N88" s="15"/>
      <c r="O88" s="15"/>
      <c r="P88" s="15"/>
      <c r="Q88" s="15"/>
    </row>
    <row r="89" spans="2:6" ht="14.25" hidden="1">
      <c r="B89" s="25"/>
      <c r="C89" s="52"/>
      <c r="D89" s="77"/>
      <c r="E89" s="53">
        <f t="shared" si="3"/>
        <v>0</v>
      </c>
      <c r="F89" s="56"/>
    </row>
    <row r="90" spans="2:6" ht="15.75" thickBot="1">
      <c r="B90" s="34"/>
      <c r="C90" s="60"/>
      <c r="D90" s="78"/>
      <c r="E90" s="53">
        <f t="shared" si="3"/>
        <v>0</v>
      </c>
      <c r="F90" s="56"/>
    </row>
    <row r="91" spans="2:5" ht="15.75" thickBot="1">
      <c r="B91" s="9" t="s">
        <v>16</v>
      </c>
      <c r="C91" s="10"/>
      <c r="D91" s="10"/>
      <c r="E91" s="61">
        <f>SUM(E73:E90)</f>
        <v>15500.000000000002</v>
      </c>
    </row>
    <row r="92" spans="2:5" ht="15">
      <c r="B92" s="92"/>
      <c r="C92" s="15"/>
      <c r="D92" s="15"/>
      <c r="E92" s="94"/>
    </row>
    <row r="93" ht="15"/>
    <row r="94" spans="2:5" ht="19.5" thickBot="1">
      <c r="B94" s="16" t="s">
        <v>39</v>
      </c>
      <c r="C94" s="10"/>
      <c r="D94" s="80" t="s">
        <v>46</v>
      </c>
      <c r="E94" s="10"/>
    </row>
    <row r="95" spans="2:5" ht="15.75" thickBot="1">
      <c r="B95" s="117" t="s">
        <v>32</v>
      </c>
      <c r="C95" s="117"/>
      <c r="D95" s="103">
        <v>5000</v>
      </c>
      <c r="E95" s="62">
        <f>SUM(D95)</f>
        <v>5000</v>
      </c>
    </row>
    <row r="96" spans="2:5" s="65" customFormat="1" ht="16.5" thickBot="1" thickTop="1">
      <c r="B96" s="63" t="s">
        <v>16</v>
      </c>
      <c r="C96" s="64"/>
      <c r="D96" s="64"/>
      <c r="E96" s="72">
        <f>SUM(E95)</f>
        <v>5000</v>
      </c>
    </row>
    <row r="97" spans="2:5" s="65" customFormat="1" ht="15">
      <c r="B97" s="66"/>
      <c r="C97" s="66"/>
      <c r="D97" s="66"/>
      <c r="E97" s="67"/>
    </row>
    <row r="98" spans="2:5" s="65" customFormat="1" ht="39.75" customHeight="1" thickBot="1">
      <c r="B98" s="68" t="s">
        <v>40</v>
      </c>
      <c r="C98" s="83"/>
      <c r="D98" s="83"/>
      <c r="E98" s="84"/>
    </row>
    <row r="99" spans="2:5" s="85" customFormat="1" ht="18.75" customHeight="1" thickTop="1">
      <c r="B99" s="126" t="s">
        <v>47</v>
      </c>
      <c r="C99" s="126"/>
      <c r="D99" s="126"/>
      <c r="E99" s="126"/>
    </row>
    <row r="100" spans="2:5" s="65" customFormat="1" ht="45.75" thickBot="1">
      <c r="B100" s="86" t="s">
        <v>40</v>
      </c>
      <c r="C100" s="87"/>
      <c r="D100" s="88"/>
      <c r="E100" s="89" t="s">
        <v>65</v>
      </c>
    </row>
    <row r="101" spans="2:5" ht="30.75" thickTop="1">
      <c r="B101" s="69" t="s">
        <v>33</v>
      </c>
      <c r="C101" s="69"/>
      <c r="D101" s="81"/>
      <c r="E101" s="99">
        <v>4000</v>
      </c>
    </row>
    <row r="102" spans="2:5" ht="30.75" customHeight="1">
      <c r="B102" s="70" t="s">
        <v>34</v>
      </c>
      <c r="C102" s="70"/>
      <c r="D102" s="82"/>
      <c r="E102" s="100">
        <v>500</v>
      </c>
    </row>
    <row r="103" spans="2:5" ht="15">
      <c r="B103" s="70" t="s">
        <v>35</v>
      </c>
      <c r="C103" s="70"/>
      <c r="D103" s="82"/>
      <c r="E103" s="101">
        <v>2500</v>
      </c>
    </row>
    <row r="104" spans="2:5" ht="15">
      <c r="B104" s="70" t="s">
        <v>36</v>
      </c>
      <c r="C104" s="70"/>
      <c r="D104" s="82"/>
      <c r="E104" s="101">
        <v>0</v>
      </c>
    </row>
    <row r="105" spans="2:5" ht="30">
      <c r="B105" s="70" t="s">
        <v>37</v>
      </c>
      <c r="C105" s="70"/>
      <c r="D105" s="82"/>
      <c r="E105" s="101">
        <v>0</v>
      </c>
    </row>
    <row r="106" spans="2:5" ht="15.75" thickBot="1">
      <c r="B106" s="70" t="s">
        <v>38</v>
      </c>
      <c r="C106" s="70"/>
      <c r="D106" s="82"/>
      <c r="E106" s="102">
        <v>0</v>
      </c>
    </row>
    <row r="107" spans="2:5" ht="16.5" thickBot="1" thickTop="1">
      <c r="B107" s="63" t="s">
        <v>16</v>
      </c>
      <c r="C107" s="64"/>
      <c r="D107" s="64"/>
      <c r="E107" s="72">
        <f>SUM(E101:E106)</f>
        <v>7000</v>
      </c>
    </row>
    <row r="108" ht="15"/>
    <row r="109" spans="2:5" ht="19.5" thickBot="1">
      <c r="B109" s="16" t="s">
        <v>4</v>
      </c>
      <c r="C109" s="10"/>
      <c r="D109" s="10"/>
      <c r="E109" s="10"/>
    </row>
    <row r="110" spans="2:5" ht="34.5" customHeight="1">
      <c r="B110" s="118" t="s">
        <v>25</v>
      </c>
      <c r="C110" s="118"/>
      <c r="D110" s="118"/>
      <c r="E110" s="118"/>
    </row>
    <row r="111" spans="2:5" ht="45">
      <c r="B111" s="48" t="s">
        <v>8</v>
      </c>
      <c r="C111" s="48"/>
      <c r="D111" s="48"/>
      <c r="E111" s="49" t="s">
        <v>64</v>
      </c>
    </row>
    <row r="112" spans="2:5" ht="15">
      <c r="B112" s="25" t="s">
        <v>31</v>
      </c>
      <c r="C112" s="25"/>
      <c r="D112" s="25"/>
      <c r="E112" s="90">
        <v>100</v>
      </c>
    </row>
    <row r="113" spans="2:5" ht="15">
      <c r="B113" s="25" t="s">
        <v>5</v>
      </c>
      <c r="C113" s="25"/>
      <c r="D113" s="25"/>
      <c r="E113" s="90">
        <v>100</v>
      </c>
    </row>
    <row r="114" spans="2:5" ht="15">
      <c r="B114" s="25" t="s">
        <v>6</v>
      </c>
      <c r="C114" s="25"/>
      <c r="D114" s="25"/>
      <c r="E114" s="90">
        <v>100</v>
      </c>
    </row>
    <row r="115" spans="2:5" ht="15">
      <c r="B115" s="25" t="s">
        <v>13</v>
      </c>
      <c r="C115" s="25"/>
      <c r="D115" s="25"/>
      <c r="E115" s="90">
        <v>100</v>
      </c>
    </row>
    <row r="116" spans="2:5" ht="15">
      <c r="B116" s="25" t="s">
        <v>15</v>
      </c>
      <c r="C116" s="25"/>
      <c r="D116" s="25"/>
      <c r="E116" s="90">
        <v>0</v>
      </c>
    </row>
    <row r="117" spans="2:5" ht="15">
      <c r="B117" s="25" t="s">
        <v>7</v>
      </c>
      <c r="C117" s="25"/>
      <c r="D117" s="25"/>
      <c r="E117" s="90">
        <v>0</v>
      </c>
    </row>
    <row r="118" spans="2:5" ht="15">
      <c r="B118" s="25" t="s">
        <v>7</v>
      </c>
      <c r="C118" s="25"/>
      <c r="D118" s="25"/>
      <c r="E118" s="90">
        <v>0</v>
      </c>
    </row>
    <row r="119" spans="2:5" ht="15">
      <c r="B119" s="25" t="s">
        <v>7</v>
      </c>
      <c r="C119" s="25"/>
      <c r="D119" s="25"/>
      <c r="E119" s="90">
        <v>0</v>
      </c>
    </row>
    <row r="120" spans="2:5" ht="15">
      <c r="B120" s="25" t="s">
        <v>7</v>
      </c>
      <c r="C120" s="25"/>
      <c r="D120" s="25"/>
      <c r="E120" s="90">
        <v>0</v>
      </c>
    </row>
    <row r="121" spans="2:5" ht="15">
      <c r="B121" s="25" t="s">
        <v>7</v>
      </c>
      <c r="C121" s="25"/>
      <c r="D121" s="25"/>
      <c r="E121" s="90">
        <v>0</v>
      </c>
    </row>
    <row r="122" spans="2:5" ht="15.75" thickBot="1">
      <c r="B122" s="34" t="s">
        <v>7</v>
      </c>
      <c r="C122" s="34"/>
      <c r="D122" s="34"/>
      <c r="E122" s="91">
        <v>0</v>
      </c>
    </row>
    <row r="123" spans="2:5" ht="15.75" thickBot="1">
      <c r="B123" s="9" t="s">
        <v>16</v>
      </c>
      <c r="C123" s="71"/>
      <c r="D123" s="71"/>
      <c r="E123" s="61">
        <f>SUM(E112:E122)</f>
        <v>400</v>
      </c>
    </row>
    <row r="124" spans="2:5" ht="15">
      <c r="B124" s="92"/>
      <c r="C124" s="15"/>
      <c r="D124" s="15"/>
      <c r="E124" s="94"/>
    </row>
    <row r="125" spans="2:5" ht="15">
      <c r="B125" s="92"/>
      <c r="C125" s="15"/>
      <c r="D125" s="15"/>
      <c r="E125" s="94"/>
    </row>
    <row r="126" spans="2:5" ht="15">
      <c r="B126" s="92"/>
      <c r="C126" s="15"/>
      <c r="D126" s="15"/>
      <c r="E126" s="94"/>
    </row>
    <row r="127" spans="2:5" ht="15">
      <c r="B127" s="92"/>
      <c r="C127" s="15"/>
      <c r="D127" s="15"/>
      <c r="E127" s="94"/>
    </row>
    <row r="128" spans="2:5" ht="15">
      <c r="B128" s="92"/>
      <c r="C128" s="15"/>
      <c r="D128" s="15"/>
      <c r="E128" s="94"/>
    </row>
    <row r="129" spans="2:5" ht="15">
      <c r="B129" s="92"/>
      <c r="C129" s="15"/>
      <c r="D129" s="15"/>
      <c r="E129" s="94"/>
    </row>
    <row r="130" spans="2:5" ht="15">
      <c r="B130" s="92"/>
      <c r="C130" s="15"/>
      <c r="D130" s="15"/>
      <c r="E130" s="94"/>
    </row>
    <row r="131" spans="2:5" ht="15">
      <c r="B131" s="92"/>
      <c r="C131" s="15"/>
      <c r="D131" s="15"/>
      <c r="E131" s="94"/>
    </row>
    <row r="132" spans="2:5" ht="15">
      <c r="B132" s="92"/>
      <c r="C132" s="15"/>
      <c r="D132" s="15"/>
      <c r="E132" s="94"/>
    </row>
    <row r="133" spans="2:5" ht="15">
      <c r="B133" s="92"/>
      <c r="C133" s="15"/>
      <c r="D133" s="15"/>
      <c r="E133" s="94"/>
    </row>
    <row r="134" spans="2:5" ht="15">
      <c r="B134" s="92"/>
      <c r="C134" s="15"/>
      <c r="D134" s="15"/>
      <c r="E134" s="94"/>
    </row>
    <row r="135" spans="2:5" ht="15">
      <c r="B135" s="92"/>
      <c r="C135" s="15"/>
      <c r="D135" s="15"/>
      <c r="E135" s="94"/>
    </row>
    <row r="136" spans="2:5" ht="15">
      <c r="B136" s="92"/>
      <c r="C136" s="15"/>
      <c r="D136" s="15"/>
      <c r="E136" s="94"/>
    </row>
    <row r="137" spans="2:5" ht="15">
      <c r="B137" s="92"/>
      <c r="C137" s="15"/>
      <c r="D137" s="15"/>
      <c r="E137" s="94"/>
    </row>
    <row r="138" spans="2:5" ht="15">
      <c r="B138" s="92"/>
      <c r="C138" s="15"/>
      <c r="D138" s="15"/>
      <c r="E138" s="94"/>
    </row>
    <row r="139" spans="2:5" ht="15">
      <c r="B139" s="92"/>
      <c r="C139" s="15"/>
      <c r="D139" s="15"/>
      <c r="E139" s="94"/>
    </row>
    <row r="140" spans="2:5" ht="15">
      <c r="B140" s="92"/>
      <c r="C140" s="15"/>
      <c r="D140" s="15"/>
      <c r="E140" s="94"/>
    </row>
    <row r="141" spans="2:5" ht="15">
      <c r="B141" s="92"/>
      <c r="C141" s="15"/>
      <c r="D141" s="15"/>
      <c r="E141" s="94"/>
    </row>
    <row r="142" spans="2:5" ht="15">
      <c r="B142" s="92"/>
      <c r="C142" s="15"/>
      <c r="D142" s="15"/>
      <c r="E142" s="94"/>
    </row>
    <row r="143" spans="2:5" ht="15">
      <c r="B143" s="92"/>
      <c r="C143" s="15"/>
      <c r="D143" s="15"/>
      <c r="E143" s="94"/>
    </row>
    <row r="144" spans="2:5" ht="15">
      <c r="B144" s="92"/>
      <c r="C144" s="15"/>
      <c r="D144" s="15"/>
      <c r="E144" s="94"/>
    </row>
    <row r="145" spans="2:5" ht="15">
      <c r="B145" s="92"/>
      <c r="C145" s="15"/>
      <c r="D145" s="15"/>
      <c r="E145" s="94"/>
    </row>
    <row r="146" spans="2:5" ht="15">
      <c r="B146" s="92"/>
      <c r="C146" s="15"/>
      <c r="D146" s="15"/>
      <c r="E146" s="94"/>
    </row>
    <row r="147" spans="2:5" ht="15">
      <c r="B147" s="92"/>
      <c r="C147" s="15"/>
      <c r="D147" s="15"/>
      <c r="E147" s="94"/>
    </row>
    <row r="148" spans="2:5" ht="15">
      <c r="B148" s="92"/>
      <c r="C148" s="15"/>
      <c r="D148" s="15"/>
      <c r="E148" s="94"/>
    </row>
    <row r="149" spans="2:5" ht="15">
      <c r="B149" s="92"/>
      <c r="C149" s="15"/>
      <c r="D149" s="15"/>
      <c r="E149" s="94"/>
    </row>
    <row r="150" spans="2:5" ht="15">
      <c r="B150" s="92"/>
      <c r="C150" s="15"/>
      <c r="D150" s="15"/>
      <c r="E150" s="94"/>
    </row>
    <row r="151" spans="2:5" ht="15">
      <c r="B151" s="92"/>
      <c r="C151" s="15"/>
      <c r="D151" s="15"/>
      <c r="E151" s="94"/>
    </row>
    <row r="152" spans="2:5" ht="15">
      <c r="B152" s="92"/>
      <c r="C152" s="15"/>
      <c r="D152" s="15"/>
      <c r="E152" s="94"/>
    </row>
    <row r="153" spans="2:5" ht="15">
      <c r="B153" s="92"/>
      <c r="C153" s="15"/>
      <c r="D153" s="15"/>
      <c r="E153" s="94"/>
    </row>
    <row r="154" spans="2:5" ht="15">
      <c r="B154" s="92"/>
      <c r="C154" s="15"/>
      <c r="D154" s="15"/>
      <c r="E154" s="94"/>
    </row>
    <row r="155" spans="2:5" ht="15">
      <c r="B155" s="92"/>
      <c r="C155" s="15"/>
      <c r="D155" s="15"/>
      <c r="E155" s="94"/>
    </row>
    <row r="156" spans="2:5" ht="15">
      <c r="B156" s="92"/>
      <c r="C156" s="15"/>
      <c r="D156" s="15"/>
      <c r="E156" s="94"/>
    </row>
    <row r="157" spans="2:5" ht="15">
      <c r="B157" s="92"/>
      <c r="C157" s="15"/>
      <c r="D157" s="15"/>
      <c r="E157" s="94"/>
    </row>
    <row r="158" spans="2:5" ht="15">
      <c r="B158" s="92"/>
      <c r="C158" s="15"/>
      <c r="D158" s="15"/>
      <c r="E158" s="94"/>
    </row>
    <row r="159" spans="2:5" ht="15">
      <c r="B159" s="92"/>
      <c r="C159" s="15"/>
      <c r="D159" s="15"/>
      <c r="E159" s="94"/>
    </row>
    <row r="160" spans="2:5" ht="15">
      <c r="B160" s="92"/>
      <c r="C160" s="15"/>
      <c r="D160" s="15"/>
      <c r="E160" s="94"/>
    </row>
    <row r="161" spans="2:5" ht="15">
      <c r="B161" s="92"/>
      <c r="C161" s="15"/>
      <c r="D161" s="15"/>
      <c r="E161" s="94"/>
    </row>
    <row r="162" spans="2:5" ht="15">
      <c r="B162" s="92"/>
      <c r="C162" s="15"/>
      <c r="D162" s="15"/>
      <c r="E162" s="94"/>
    </row>
    <row r="163" spans="2:5" ht="15">
      <c r="B163" s="92"/>
      <c r="C163" s="15"/>
      <c r="D163" s="15"/>
      <c r="E163" s="94"/>
    </row>
    <row r="164" spans="2:5" ht="15">
      <c r="B164" s="92"/>
      <c r="C164" s="15"/>
      <c r="D164" s="15"/>
      <c r="E164" s="94"/>
    </row>
    <row r="165" spans="2:5" ht="15">
      <c r="B165" s="92"/>
      <c r="C165" s="15"/>
      <c r="D165" s="15"/>
      <c r="E165" s="94"/>
    </row>
    <row r="166" spans="2:5" ht="15">
      <c r="B166" s="92"/>
      <c r="C166" s="15"/>
      <c r="D166" s="15"/>
      <c r="E166" s="94"/>
    </row>
    <row r="167" spans="2:5" ht="15">
      <c r="B167" s="92"/>
      <c r="C167" s="15"/>
      <c r="D167" s="15"/>
      <c r="E167" s="94"/>
    </row>
    <row r="168" spans="2:5" ht="15">
      <c r="B168" s="92"/>
      <c r="C168" s="15"/>
      <c r="D168" s="15"/>
      <c r="E168" s="94"/>
    </row>
    <row r="169" spans="2:5" ht="15">
      <c r="B169" s="92"/>
      <c r="C169" s="15"/>
      <c r="D169" s="15"/>
      <c r="E169" s="94"/>
    </row>
    <row r="170" spans="2:5" ht="15">
      <c r="B170" s="92"/>
      <c r="C170" s="15"/>
      <c r="D170" s="15"/>
      <c r="E170" s="94"/>
    </row>
    <row r="171" spans="2:5" ht="15">
      <c r="B171" s="92"/>
      <c r="C171" s="15"/>
      <c r="D171" s="15"/>
      <c r="E171" s="94"/>
    </row>
    <row r="172" spans="2:5" ht="15">
      <c r="B172" s="92"/>
      <c r="C172" s="15"/>
      <c r="D172" s="15"/>
      <c r="E172" s="94"/>
    </row>
    <row r="173" spans="2:5" ht="15">
      <c r="B173" s="92"/>
      <c r="C173" s="15"/>
      <c r="D173" s="15"/>
      <c r="E173" s="94"/>
    </row>
    <row r="174" spans="2:5" ht="15">
      <c r="B174" s="92"/>
      <c r="C174" s="15"/>
      <c r="D174" s="15"/>
      <c r="E174" s="94"/>
    </row>
    <row r="175" spans="2:5" ht="15">
      <c r="B175" s="92"/>
      <c r="C175" s="15"/>
      <c r="D175" s="15"/>
      <c r="E175" s="94"/>
    </row>
    <row r="176" spans="2:5" ht="15">
      <c r="B176" s="92"/>
      <c r="C176" s="15"/>
      <c r="D176" s="15"/>
      <c r="E176" s="94"/>
    </row>
    <row r="177" spans="2:5" ht="15">
      <c r="B177" s="92"/>
      <c r="C177" s="15"/>
      <c r="D177" s="15"/>
      <c r="E177" s="94"/>
    </row>
    <row r="178" spans="2:5" ht="15">
      <c r="B178" s="92"/>
      <c r="C178" s="15"/>
      <c r="D178" s="15"/>
      <c r="E178" s="94"/>
    </row>
    <row r="179" spans="2:5" ht="15">
      <c r="B179" s="92"/>
      <c r="C179" s="15"/>
      <c r="D179" s="15"/>
      <c r="E179" s="94"/>
    </row>
    <row r="180" spans="2:5" ht="15">
      <c r="B180" s="92"/>
      <c r="C180" s="15"/>
      <c r="D180" s="15"/>
      <c r="E180" s="94"/>
    </row>
    <row r="181" spans="2:5" ht="15">
      <c r="B181" s="92"/>
      <c r="C181" s="15"/>
      <c r="D181" s="15"/>
      <c r="E181" s="94"/>
    </row>
    <row r="182" spans="2:5" ht="15">
      <c r="B182" s="92"/>
      <c r="C182" s="15"/>
      <c r="D182" s="15"/>
      <c r="E182" s="94"/>
    </row>
    <row r="183" spans="2:5" ht="14.25">
      <c r="B183" s="92"/>
      <c r="C183" s="15"/>
      <c r="D183" s="15"/>
      <c r="E183" s="94"/>
    </row>
    <row r="184" spans="2:5" ht="14.25">
      <c r="B184" s="92"/>
      <c r="C184" s="15"/>
      <c r="D184" s="15"/>
      <c r="E184" s="94"/>
    </row>
    <row r="185" spans="2:5" ht="14.25">
      <c r="B185" s="92"/>
      <c r="C185" s="15"/>
      <c r="D185" s="15"/>
      <c r="E185" s="94"/>
    </row>
    <row r="186" spans="2:5" ht="14.25">
      <c r="B186" s="92"/>
      <c r="C186" s="15"/>
      <c r="D186" s="15"/>
      <c r="E186" s="94"/>
    </row>
    <row r="187" spans="2:5" ht="14.25">
      <c r="B187" s="92"/>
      <c r="C187" s="15"/>
      <c r="D187" s="15"/>
      <c r="E187" s="94"/>
    </row>
    <row r="188" spans="2:5" ht="14.25">
      <c r="B188" s="92"/>
      <c r="C188" s="15"/>
      <c r="D188" s="15"/>
      <c r="E188" s="94"/>
    </row>
    <row r="189" spans="2:5" ht="14.25">
      <c r="B189" s="92"/>
      <c r="C189" s="15"/>
      <c r="D189" s="15"/>
      <c r="E189" s="94"/>
    </row>
    <row r="190" spans="2:5" ht="14.25">
      <c r="B190" s="92"/>
      <c r="C190" s="15"/>
      <c r="D190" s="15"/>
      <c r="E190" s="94"/>
    </row>
    <row r="191" spans="2:5" ht="14.25">
      <c r="B191" s="92"/>
      <c r="C191" s="15"/>
      <c r="D191" s="15"/>
      <c r="E191" s="94"/>
    </row>
    <row r="193" spans="2:3" ht="14.25">
      <c r="B193" s="1" t="s">
        <v>20</v>
      </c>
      <c r="C193" s="96" t="s">
        <v>61</v>
      </c>
    </row>
    <row r="194" spans="2:3" ht="14.25">
      <c r="B194" s="1" t="s">
        <v>21</v>
      </c>
      <c r="C194" s="96" t="s">
        <v>62</v>
      </c>
    </row>
    <row r="195" spans="2:3" ht="14.25">
      <c r="B195" s="1" t="s">
        <v>20</v>
      </c>
      <c r="C195" s="96" t="s">
        <v>63</v>
      </c>
    </row>
    <row r="196" spans="2:3" ht="14.25">
      <c r="B196" s="1" t="s">
        <v>21</v>
      </c>
      <c r="C196" s="96" t="s">
        <v>60</v>
      </c>
    </row>
    <row r="197" ht="14.25">
      <c r="C197" s="96"/>
    </row>
    <row r="198" ht="14.25">
      <c r="C198" s="96"/>
    </row>
    <row r="199" spans="2:3" ht="14.25">
      <c r="B199" s="1">
        <v>2088</v>
      </c>
      <c r="C199" s="1">
        <v>2088</v>
      </c>
    </row>
    <row r="201" ht="14.25">
      <c r="B201" s="96" t="s">
        <v>23</v>
      </c>
    </row>
    <row r="202" ht="14.25">
      <c r="B202" s="1" t="s">
        <v>22</v>
      </c>
    </row>
  </sheetData>
  <sheetProtection insertRows="0" deleteRows="0" selectLockedCells="1"/>
  <mergeCells count="19">
    <mergeCell ref="D43:G43"/>
    <mergeCell ref="B99:E99"/>
    <mergeCell ref="B67:G67"/>
    <mergeCell ref="D69:G69"/>
    <mergeCell ref="D70:G70"/>
    <mergeCell ref="D2:G2"/>
    <mergeCell ref="B4:G4"/>
    <mergeCell ref="D42:G42"/>
    <mergeCell ref="B20:G20"/>
    <mergeCell ref="B40:G40"/>
    <mergeCell ref="B19:G19"/>
    <mergeCell ref="B39:G39"/>
    <mergeCell ref="B1:G1"/>
    <mergeCell ref="B110:E110"/>
    <mergeCell ref="C21:C22"/>
    <mergeCell ref="B21:B22"/>
    <mergeCell ref="F21:F22"/>
    <mergeCell ref="G21:G22"/>
    <mergeCell ref="D21:E21"/>
  </mergeCells>
  <conditionalFormatting sqref="D46:D62">
    <cfRule type="expression" priority="12" dxfId="0">
      <formula>$C$42="percentage"</formula>
    </cfRule>
    <cfRule type="expression" priority="13" dxfId="4">
      <formula>$C$42="hours"</formula>
    </cfRule>
  </conditionalFormatting>
  <conditionalFormatting sqref="D73:D90">
    <cfRule type="expression" priority="1" dxfId="0">
      <formula>$C$69="percentage"</formula>
    </cfRule>
    <cfRule type="expression" priority="4" dxfId="5">
      <formula>$C$69="hours"</formula>
    </cfRule>
  </conditionalFormatting>
  <dataValidations count="2">
    <dataValidation type="list" showInputMessage="1" showErrorMessage="1" sqref="C43 C70">
      <formula1>Method</formula1>
    </dataValidation>
    <dataValidation type="list" allowBlank="1" showInputMessage="1" showErrorMessage="1" sqref="C42 C69">
      <formula1>"Percentage,Hours"</formula1>
    </dataValidation>
  </dataValidations>
  <printOptions/>
  <pageMargins left="0.7" right="0.7" top="0.75" bottom="0.75" header="0.3" footer="0.3"/>
  <pageSetup horizontalDpi="600" verticalDpi="600" orientation="portrait" paperSize="154" scale="58" r:id="rId4"/>
  <headerFooter>
    <oddHeader>&amp;CPublic Records Data Reporting
Revised 5/17/2018</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H24" sqref="H24"/>
    </sheetView>
  </sheetViews>
  <sheetFormatPr defaultColWidth="9.140625" defaultRowHeight="15"/>
  <cols>
    <col min="1" max="1" width="13.4218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Vivien Savath</dc:creator>
  <cp:keywords/>
  <dc:description/>
  <cp:lastModifiedBy>Ashley Elliott</cp:lastModifiedBy>
  <cp:lastPrinted>2017-10-26T13:22:29Z</cp:lastPrinted>
  <dcterms:created xsi:type="dcterms:W3CDTF">2015-09-29T00:22:33Z</dcterms:created>
  <dcterms:modified xsi:type="dcterms:W3CDTF">2020-06-09T21:16:42Z</dcterms:modified>
  <cp:category/>
  <cp:version/>
  <cp:contentType/>
  <cp:contentStatus/>
</cp:coreProperties>
</file>